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3"/>
  </bookViews>
  <sheets>
    <sheet name="控制" sheetId="1" r:id="rId1"/>
    <sheet name="计算机" sheetId="2" r:id="rId2"/>
    <sheet name="软件工程" sheetId="3" r:id="rId3"/>
    <sheet name="仪器" sheetId="4" r:id="rId4"/>
  </sheets>
  <calcPr calcId="144525"/>
</workbook>
</file>

<file path=xl/sharedStrings.xml><?xml version="1.0" encoding="utf-8"?>
<sst xmlns="http://schemas.openxmlformats.org/spreadsheetml/2006/main" count="324">
  <si>
    <t>序号</t>
  </si>
  <si>
    <t>专业</t>
  </si>
  <si>
    <t>姓名</t>
  </si>
  <si>
    <t>学号</t>
  </si>
  <si>
    <t>智育分</t>
  </si>
  <si>
    <t>智育分专业排名</t>
  </si>
  <si>
    <t>签到分</t>
  </si>
  <si>
    <t>查课扣分</t>
  </si>
  <si>
    <t>科研分</t>
  </si>
  <si>
    <t>班委分</t>
  </si>
  <si>
    <t>德育分总和</t>
  </si>
  <si>
    <t>德育分排名</t>
  </si>
  <si>
    <t>德育分排名*0.3+智育分排名*0.7</t>
  </si>
  <si>
    <t>获奖等级</t>
  </si>
  <si>
    <t>控制科学</t>
  </si>
  <si>
    <t>韩天宝</t>
  </si>
  <si>
    <t>S1507017</t>
  </si>
  <si>
    <t>一等</t>
  </si>
  <si>
    <t>张德彪</t>
  </si>
  <si>
    <t>S1507090</t>
  </si>
  <si>
    <t>杨灵艺</t>
  </si>
  <si>
    <t>S1507020</t>
  </si>
  <si>
    <t>王爽</t>
  </si>
  <si>
    <t>S1507038</t>
  </si>
  <si>
    <t>二等</t>
  </si>
  <si>
    <t>王培银</t>
  </si>
  <si>
    <t>S1507028</t>
  </si>
  <si>
    <t>李阳</t>
  </si>
  <si>
    <t>S1507016</t>
  </si>
  <si>
    <t>冀晓霏</t>
  </si>
  <si>
    <t>S1507022</t>
  </si>
  <si>
    <t>张吉宣</t>
  </si>
  <si>
    <t>S1507088</t>
  </si>
  <si>
    <t>闫松</t>
  </si>
  <si>
    <t>S1507036</t>
  </si>
  <si>
    <t>三等</t>
  </si>
  <si>
    <t>郑维馨</t>
  </si>
  <si>
    <t>S1507095</t>
  </si>
  <si>
    <t>张崇娇</t>
  </si>
  <si>
    <t>S1507019</t>
  </si>
  <si>
    <t>刘鑫鹏</t>
  </si>
  <si>
    <t>S1507031</t>
  </si>
  <si>
    <t>赵晓东</t>
  </si>
  <si>
    <t>S1507037</t>
  </si>
  <si>
    <t>梁伟</t>
  </si>
  <si>
    <t>S1507021</t>
  </si>
  <si>
    <t>赵学东</t>
  </si>
  <si>
    <t>S1507034</t>
  </si>
  <si>
    <t>刘忠南</t>
  </si>
  <si>
    <t>S1507033</t>
  </si>
  <si>
    <t>赵培杰</t>
  </si>
  <si>
    <t>S1507018</t>
  </si>
  <si>
    <t>郭建鑫</t>
  </si>
  <si>
    <t>S1507032</t>
  </si>
  <si>
    <t>刘琛</t>
  </si>
  <si>
    <t>S1507085</t>
  </si>
  <si>
    <t>王士超</t>
  </si>
  <si>
    <t>S1507026</t>
  </si>
  <si>
    <t>王辛望</t>
  </si>
  <si>
    <t>S1507004</t>
  </si>
  <si>
    <t>陈飞</t>
  </si>
  <si>
    <t>S1507027</t>
  </si>
  <si>
    <t>姚斌</t>
  </si>
  <si>
    <t>S1507035</t>
  </si>
  <si>
    <t>曾杰</t>
  </si>
  <si>
    <t>S1507024</t>
  </si>
  <si>
    <t>荣皓</t>
  </si>
  <si>
    <t>S1507025</t>
  </si>
  <si>
    <t>韩孝成</t>
  </si>
  <si>
    <t>S1507030</t>
  </si>
  <si>
    <t>岳祯金</t>
  </si>
  <si>
    <t>S1507029</t>
  </si>
  <si>
    <t>李彩凤</t>
  </si>
  <si>
    <t>S1507023</t>
  </si>
  <si>
    <t>李政</t>
  </si>
  <si>
    <t>S1507102</t>
  </si>
  <si>
    <t>蒋唯</t>
  </si>
  <si>
    <t>S1507089</t>
  </si>
  <si>
    <t>熊永生</t>
  </si>
  <si>
    <t>S1507111</t>
  </si>
  <si>
    <t>胡国庆</t>
  </si>
  <si>
    <t>S1507087</t>
  </si>
  <si>
    <t>智育分排名*0.7+德育分排名*0.3</t>
  </si>
  <si>
    <t>081200</t>
  </si>
  <si>
    <t>贺彤</t>
  </si>
  <si>
    <t>S1507040</t>
  </si>
  <si>
    <t>105.12</t>
  </si>
  <si>
    <t>毋笑蓉</t>
  </si>
  <si>
    <t>S1507084</t>
  </si>
  <si>
    <t>105.24</t>
  </si>
  <si>
    <t>卫洁洁</t>
  </si>
  <si>
    <t>S1507011</t>
  </si>
  <si>
    <t>105.14</t>
  </si>
  <si>
    <t>连云霞</t>
  </si>
  <si>
    <t>S1507039</t>
  </si>
  <si>
    <t>104.52</t>
  </si>
  <si>
    <t>085211</t>
  </si>
  <si>
    <t>薛丹</t>
  </si>
  <si>
    <t>S1507054</t>
  </si>
  <si>
    <t>105.04</t>
  </si>
  <si>
    <t>张溶萍</t>
  </si>
  <si>
    <t>S1507117</t>
  </si>
  <si>
    <t>103.14</t>
  </si>
  <si>
    <t>熊焰明</t>
  </si>
  <si>
    <t>S1507104</t>
  </si>
  <si>
    <t>104.57</t>
  </si>
  <si>
    <t>武鑫</t>
  </si>
  <si>
    <t>S1507056</t>
  </si>
  <si>
    <t>104.44</t>
  </si>
  <si>
    <t>王帆</t>
  </si>
  <si>
    <t>S1507064</t>
  </si>
  <si>
    <t>李赛</t>
  </si>
  <si>
    <t>S1507045</t>
  </si>
  <si>
    <t>103.48</t>
  </si>
  <si>
    <t>董侠</t>
  </si>
  <si>
    <t>S1507058</t>
  </si>
  <si>
    <t>104.43</t>
  </si>
  <si>
    <t>王田琪</t>
  </si>
  <si>
    <t>S1507077</t>
  </si>
  <si>
    <t>103.18</t>
  </si>
  <si>
    <t>李雨亭</t>
  </si>
  <si>
    <t>S1507055</t>
  </si>
  <si>
    <t>102.29</t>
  </si>
  <si>
    <t>霍旺</t>
  </si>
  <si>
    <t>S1507049</t>
  </si>
  <si>
    <t>101.38</t>
  </si>
  <si>
    <t>林慧龙</t>
  </si>
  <si>
    <t>S1507043</t>
  </si>
  <si>
    <t>100.57</t>
  </si>
  <si>
    <t>严小龙</t>
  </si>
  <si>
    <t>S1507044</t>
  </si>
  <si>
    <t>雷桐林</t>
  </si>
  <si>
    <t>S1507103</t>
  </si>
  <si>
    <t>芦敏</t>
  </si>
  <si>
    <t>S1507009</t>
  </si>
  <si>
    <t>102.66</t>
  </si>
  <si>
    <t>史敏红</t>
  </si>
  <si>
    <t>S1507051</t>
  </si>
  <si>
    <t>100.27</t>
  </si>
  <si>
    <t>申慧珍</t>
  </si>
  <si>
    <t>S1507006</t>
  </si>
  <si>
    <t>100.37</t>
  </si>
  <si>
    <t>高佳锋</t>
  </si>
  <si>
    <t>S1507078</t>
  </si>
  <si>
    <t>100.92</t>
  </si>
  <si>
    <t>张琦</t>
  </si>
  <si>
    <t>S1507074</t>
  </si>
  <si>
    <t>张敏</t>
  </si>
  <si>
    <t>S1507116</t>
  </si>
  <si>
    <t>102.77</t>
  </si>
  <si>
    <t>郭杨</t>
  </si>
  <si>
    <t>S1507098</t>
  </si>
  <si>
    <t>102.55</t>
  </si>
  <si>
    <t>张鑫</t>
  </si>
  <si>
    <t>S1507042</t>
  </si>
  <si>
    <t>100.50</t>
  </si>
  <si>
    <t>杨捷</t>
  </si>
  <si>
    <t>S1507014</t>
  </si>
  <si>
    <t>100.48</t>
  </si>
  <si>
    <t>陈海霞</t>
  </si>
  <si>
    <t>S1507041</t>
  </si>
  <si>
    <t>贾紫婷</t>
  </si>
  <si>
    <t>S1507060</t>
  </si>
  <si>
    <t>100.25</t>
  </si>
  <si>
    <t>杨阳</t>
  </si>
  <si>
    <t>S1507075</t>
  </si>
  <si>
    <t>99.91</t>
  </si>
  <si>
    <t>任韶杰</t>
  </si>
  <si>
    <t>S1507050</t>
  </si>
  <si>
    <t>100.7</t>
  </si>
  <si>
    <t>任超</t>
  </si>
  <si>
    <t>S1507063</t>
  </si>
  <si>
    <t>101.61</t>
  </si>
  <si>
    <t>黄福升</t>
  </si>
  <si>
    <t>S1507057</t>
  </si>
  <si>
    <t>100.08</t>
  </si>
  <si>
    <t>成梓锐</t>
  </si>
  <si>
    <t>S1507072</t>
  </si>
  <si>
    <t>98.57</t>
  </si>
  <si>
    <t>高月</t>
  </si>
  <si>
    <t>S1507067</t>
  </si>
  <si>
    <t>97.79</t>
  </si>
  <si>
    <t>师晓波</t>
  </si>
  <si>
    <t>S1507059</t>
  </si>
  <si>
    <t>郑瑶</t>
  </si>
  <si>
    <t>S1507062</t>
  </si>
  <si>
    <t>王宇峰</t>
  </si>
  <si>
    <t>S1507053</t>
  </si>
  <si>
    <t>98.99</t>
  </si>
  <si>
    <t>田英冬</t>
  </si>
  <si>
    <t>S1507046</t>
  </si>
  <si>
    <t>石晶</t>
  </si>
  <si>
    <t>S1507070</t>
  </si>
  <si>
    <t>王守义</t>
  </si>
  <si>
    <t>S1507079</t>
  </si>
  <si>
    <t>99.44</t>
  </si>
  <si>
    <t>韩泽</t>
  </si>
  <si>
    <t>S1507118</t>
  </si>
  <si>
    <t>97.08</t>
  </si>
  <si>
    <t>孙鑫</t>
  </si>
  <si>
    <t>S1507071</t>
  </si>
  <si>
    <t>马光远</t>
  </si>
  <si>
    <t>S1507065</t>
  </si>
  <si>
    <t>99.21</t>
  </si>
  <si>
    <t>任小军</t>
  </si>
  <si>
    <t>S1507119</t>
  </si>
  <si>
    <t>94.99</t>
  </si>
  <si>
    <t>成茜</t>
  </si>
  <si>
    <t>S1507061</t>
  </si>
  <si>
    <t>97.43</t>
  </si>
  <si>
    <t>于志刚</t>
  </si>
  <si>
    <t>S1507096</t>
  </si>
  <si>
    <t>99.4</t>
  </si>
  <si>
    <t>孙元春</t>
  </si>
  <si>
    <t>S1507069</t>
  </si>
  <si>
    <t>李爱佳</t>
  </si>
  <si>
    <t>S1507012</t>
  </si>
  <si>
    <t>99.07</t>
  </si>
  <si>
    <t>黄镇</t>
  </si>
  <si>
    <t>S1507047</t>
  </si>
  <si>
    <t>秦艳君</t>
  </si>
  <si>
    <t>S1507052</t>
  </si>
  <si>
    <t>97.72</t>
  </si>
  <si>
    <t>刘涛</t>
  </si>
  <si>
    <t>S1507066</t>
  </si>
  <si>
    <t>98.29</t>
  </si>
  <si>
    <t>郑乐乐</t>
  </si>
  <si>
    <t>S1507002</t>
  </si>
  <si>
    <t>闫大洲</t>
  </si>
  <si>
    <t>S1507099</t>
  </si>
  <si>
    <t>王一宁</t>
  </si>
  <si>
    <t>S1507068</t>
  </si>
  <si>
    <t>96.09</t>
  </si>
  <si>
    <t>付璐斯</t>
  </si>
  <si>
    <t>S1507101</t>
  </si>
  <si>
    <t>94.98</t>
  </si>
  <si>
    <t>王少帅</t>
  </si>
  <si>
    <t>S1507048</t>
  </si>
  <si>
    <t>陈君</t>
  </si>
  <si>
    <t>S1507114</t>
  </si>
  <si>
    <t>93.92</t>
  </si>
  <si>
    <t>宋健</t>
  </si>
  <si>
    <t>S1507109</t>
  </si>
  <si>
    <t>93.53</t>
  </si>
  <si>
    <t>兰晓东</t>
  </si>
  <si>
    <t>S1507120</t>
  </si>
  <si>
    <t>80.38</t>
  </si>
  <si>
    <t>085212</t>
  </si>
  <si>
    <t>任小东</t>
  </si>
  <si>
    <t>S1507080</t>
  </si>
  <si>
    <t>083500</t>
  </si>
  <si>
    <t>张晋京</t>
  </si>
  <si>
    <t>S1507007</t>
  </si>
  <si>
    <t>高丽伟</t>
  </si>
  <si>
    <t>S1507081</t>
  </si>
  <si>
    <t>赵宇晨</t>
  </si>
  <si>
    <t>S1507093</t>
  </si>
  <si>
    <t>王浩宇</t>
  </si>
  <si>
    <t>S1507113</t>
  </si>
  <si>
    <t>孟彦斌</t>
  </si>
  <si>
    <t>S1507105</t>
  </si>
  <si>
    <t>张金鹏</t>
  </si>
  <si>
    <t>S1507073</t>
  </si>
  <si>
    <t>智育分排名</t>
  </si>
  <si>
    <t>讲座分数</t>
  </si>
  <si>
    <t>查课情况</t>
  </si>
  <si>
    <t>德育分总分</t>
  </si>
  <si>
    <t>最后得分</t>
  </si>
  <si>
    <t>仪器科学与技术</t>
  </si>
  <si>
    <t>S1507107</t>
  </si>
  <si>
    <t>宋潮</t>
  </si>
  <si>
    <t>106.64</t>
  </si>
  <si>
    <t>S1507083</t>
  </si>
  <si>
    <t>沈静华</t>
  </si>
  <si>
    <t>105.66</t>
  </si>
  <si>
    <t>仪器仪表工程</t>
  </si>
  <si>
    <t>S1507091</t>
  </si>
  <si>
    <t>方国昌</t>
  </si>
  <si>
    <t>105.43</t>
  </si>
  <si>
    <t>S1507005</t>
  </si>
  <si>
    <t>吴哲琼</t>
  </si>
  <si>
    <t>102.6</t>
  </si>
  <si>
    <t>S1507086</t>
  </si>
  <si>
    <t>王宇</t>
  </si>
  <si>
    <t>102.4</t>
  </si>
  <si>
    <t>S1507008</t>
  </si>
  <si>
    <t>周优良</t>
  </si>
  <si>
    <t>102.84</t>
  </si>
  <si>
    <t>S1507100</t>
  </si>
  <si>
    <t>葛竹</t>
  </si>
  <si>
    <t>103.96</t>
  </si>
  <si>
    <t>S1507010</t>
  </si>
  <si>
    <t>秦泗超</t>
  </si>
  <si>
    <t>102.56</t>
  </si>
  <si>
    <t>S1507110</t>
  </si>
  <si>
    <t>刘丁</t>
  </si>
  <si>
    <t>99.57</t>
  </si>
  <si>
    <t>S1507082</t>
  </si>
  <si>
    <t>王雪姣</t>
  </si>
  <si>
    <t>99.74</t>
  </si>
  <si>
    <t>S1507115</t>
  </si>
  <si>
    <t>杨冀豫</t>
  </si>
  <si>
    <t>97.45</t>
  </si>
  <si>
    <t>S1507106</t>
  </si>
  <si>
    <t>刘小龙</t>
  </si>
  <si>
    <t>96.97</t>
  </si>
  <si>
    <t>S1507108</t>
  </si>
  <si>
    <t>苏少雄</t>
  </si>
  <si>
    <t>98.07</t>
  </si>
  <si>
    <t>S1507121</t>
  </si>
  <si>
    <t>焦聪</t>
  </si>
  <si>
    <t>95.07</t>
  </si>
  <si>
    <t>S1507001</t>
  </si>
  <si>
    <t>穆蔚然</t>
  </si>
  <si>
    <t>94.12</t>
  </si>
  <si>
    <t>S1507094</t>
  </si>
  <si>
    <t>王博</t>
  </si>
  <si>
    <t>94.06</t>
  </si>
  <si>
    <t>S1507112</t>
  </si>
  <si>
    <t>张晓光</t>
  </si>
  <si>
    <t>91.28</t>
  </si>
  <si>
    <t>S1507015</t>
  </si>
  <si>
    <t>刘宇鹏</t>
  </si>
  <si>
    <t>93.91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</si>
</sst>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color rgb="FFFF0000"/>
      <name val="Arial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4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30" fillId="30" borderId="2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3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2" fillId="4" borderId="0" xfId="0" applyNumberFormat="1" applyFont="1" applyFill="1" applyBorder="1" applyAlignment="1"/>
    <xf numFmtId="0" fontId="1" fillId="4" borderId="0" xfId="0" applyNumberFormat="1" applyFont="1" applyFill="1" applyBorder="1" applyAlignment="1"/>
    <xf numFmtId="0" fontId="0" fillId="0" borderId="0" xfId="0" applyNumberFormat="1" applyFill="1" applyBorder="1" applyAlignment="1"/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/>
    <xf numFmtId="0" fontId="0" fillId="2" borderId="0" xfId="0" applyFill="1" applyAlignment="1">
      <alignment vertical="center"/>
    </xf>
    <xf numFmtId="0" fontId="3" fillId="2" borderId="0" xfId="0" applyNumberFormat="1" applyFont="1" applyFill="1" applyBorder="1" applyAlignment="1"/>
    <xf numFmtId="0" fontId="0" fillId="5" borderId="0" xfId="0" applyFill="1" applyAlignment="1">
      <alignment vertical="center"/>
    </xf>
    <xf numFmtId="0" fontId="3" fillId="5" borderId="0" xfId="0" applyNumberFormat="1" applyFont="1" applyFill="1" applyBorder="1" applyAlignment="1"/>
    <xf numFmtId="0" fontId="0" fillId="4" borderId="0" xfId="0" applyFill="1" applyAlignment="1">
      <alignment vertical="center"/>
    </xf>
    <xf numFmtId="0" fontId="3" fillId="4" borderId="0" xfId="0" applyNumberFormat="1" applyFont="1" applyFill="1" applyBorder="1" applyAlignment="1"/>
    <xf numFmtId="0" fontId="4" fillId="0" borderId="0" xfId="0" applyFont="1">
      <alignment vertical="center"/>
    </xf>
    <xf numFmtId="49" fontId="1" fillId="0" borderId="0" xfId="0" applyNumberFormat="1" applyFont="1" applyFill="1" applyBorder="1" applyAlignment="1"/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/>
    <xf numFmtId="17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4" fillId="2" borderId="0" xfId="0" applyFont="1" applyFill="1">
      <alignment vertical="center"/>
    </xf>
    <xf numFmtId="49" fontId="3" fillId="5" borderId="0" xfId="0" applyNumberFormat="1" applyFont="1" applyFill="1" applyBorder="1" applyAlignment="1">
      <alignment horizontal="left"/>
    </xf>
    <xf numFmtId="0" fontId="6" fillId="5" borderId="0" xfId="0" applyNumberFormat="1" applyFont="1" applyFill="1" applyAlignment="1">
      <alignment vertical="center"/>
    </xf>
    <xf numFmtId="0" fontId="5" fillId="5" borderId="0" xfId="0" applyNumberFormat="1" applyFont="1" applyFill="1" applyBorder="1" applyAlignment="1"/>
    <xf numFmtId="177" fontId="7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49" fontId="3" fillId="4" borderId="0" xfId="0" applyNumberFormat="1" applyFont="1" applyFill="1" applyBorder="1" applyAlignment="1">
      <alignment horizontal="left"/>
    </xf>
    <xf numFmtId="0" fontId="5" fillId="4" borderId="0" xfId="0" applyNumberFormat="1" applyFont="1" applyFill="1" applyBorder="1" applyAlignment="1"/>
    <xf numFmtId="177" fontId="7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6" fillId="4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177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2" borderId="0" xfId="0" applyNumberFormat="1" applyFont="1" applyFill="1" applyBorder="1" applyAlignment="1"/>
    <xf numFmtId="0" fontId="4" fillId="5" borderId="0" xfId="0" applyFont="1" applyFill="1" applyAlignment="1">
      <alignment vertical="center"/>
    </xf>
    <xf numFmtId="0" fontId="11" fillId="5" borderId="0" xfId="0" applyNumberFormat="1" applyFont="1" applyFill="1" applyBorder="1" applyAlignment="1"/>
    <xf numFmtId="0" fontId="2" fillId="5" borderId="0" xfId="0" applyNumberFormat="1" applyFont="1" applyFill="1" applyBorder="1" applyAlignment="1"/>
    <xf numFmtId="0" fontId="4" fillId="4" borderId="0" xfId="0" applyFont="1" applyFill="1" applyAlignment="1">
      <alignment vertical="center"/>
    </xf>
    <xf numFmtId="0" fontId="11" fillId="4" borderId="0" xfId="0" applyNumberFormat="1" applyFont="1" applyFill="1" applyBorder="1" applyAlignment="1"/>
    <xf numFmtId="176" fontId="2" fillId="4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0" fillId="0" borderId="0" xfId="0" applyNumberForma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N34"/>
  <sheetViews>
    <sheetView workbookViewId="0">
      <selection activeCell="M11" sqref="M11:M18"/>
    </sheetView>
  </sheetViews>
  <sheetFormatPr defaultColWidth="9" defaultRowHeight="13.5"/>
  <cols>
    <col min="6" max="6" width="14.5" customWidth="1"/>
    <col min="11" max="11" width="11" customWidth="1"/>
    <col min="12" max="12" width="10.375" customWidth="1"/>
    <col min="13" max="13" width="28.875" customWidth="1"/>
  </cols>
  <sheetData>
    <row r="2" spans="1:1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4">
      <c r="A3" s="24">
        <v>1</v>
      </c>
      <c r="B3" s="24" t="s">
        <v>14</v>
      </c>
      <c r="C3" s="58" t="s">
        <v>15</v>
      </c>
      <c r="D3" s="3" t="s">
        <v>16</v>
      </c>
      <c r="E3" s="3">
        <v>107.68</v>
      </c>
      <c r="F3" s="24">
        <v>1</v>
      </c>
      <c r="G3" s="24">
        <v>3</v>
      </c>
      <c r="H3" s="24"/>
      <c r="I3" s="24">
        <v>5</v>
      </c>
      <c r="J3" s="24"/>
      <c r="K3" s="24">
        <f t="shared" ref="K3:K34" si="0">G3+H3+I3+J3</f>
        <v>8</v>
      </c>
      <c r="L3" s="24">
        <v>2</v>
      </c>
      <c r="M3" s="24">
        <f t="shared" ref="M3:M34" si="1">F3*0.7+L3*0.3</f>
        <v>1.3</v>
      </c>
      <c r="N3" s="16" t="s">
        <v>17</v>
      </c>
    </row>
    <row r="4" spans="1:14">
      <c r="A4" s="24">
        <v>2</v>
      </c>
      <c r="B4" s="24" t="s">
        <v>14</v>
      </c>
      <c r="C4" s="58" t="s">
        <v>18</v>
      </c>
      <c r="D4" s="3" t="s">
        <v>19</v>
      </c>
      <c r="E4" s="3">
        <v>104.19</v>
      </c>
      <c r="F4" s="24">
        <v>6</v>
      </c>
      <c r="G4" s="24">
        <v>2</v>
      </c>
      <c r="H4" s="24"/>
      <c r="I4" s="24">
        <v>6.5</v>
      </c>
      <c r="J4" s="24"/>
      <c r="K4" s="24">
        <f t="shared" si="0"/>
        <v>8.5</v>
      </c>
      <c r="L4" s="24">
        <v>1</v>
      </c>
      <c r="M4" s="24">
        <f t="shared" si="1"/>
        <v>4.5</v>
      </c>
      <c r="N4" s="16" t="s">
        <v>17</v>
      </c>
    </row>
    <row r="5" spans="1:14">
      <c r="A5" s="24">
        <v>3</v>
      </c>
      <c r="B5" s="24" t="s">
        <v>14</v>
      </c>
      <c r="C5" s="58" t="s">
        <v>20</v>
      </c>
      <c r="D5" s="3" t="s">
        <v>21</v>
      </c>
      <c r="E5" s="3">
        <v>106.3</v>
      </c>
      <c r="F5" s="24">
        <v>2</v>
      </c>
      <c r="G5" s="24">
        <v>2.5</v>
      </c>
      <c r="H5" s="24"/>
      <c r="I5" s="24"/>
      <c r="J5" s="24"/>
      <c r="K5" s="24">
        <f t="shared" si="0"/>
        <v>2.5</v>
      </c>
      <c r="L5" s="24">
        <v>15</v>
      </c>
      <c r="M5" s="24">
        <f t="shared" si="1"/>
        <v>5.9</v>
      </c>
      <c r="N5" s="16" t="s">
        <v>17</v>
      </c>
    </row>
    <row r="6" spans="1:14">
      <c r="A6" s="59">
        <v>8</v>
      </c>
      <c r="B6" s="59" t="s">
        <v>14</v>
      </c>
      <c r="C6" s="60" t="s">
        <v>22</v>
      </c>
      <c r="D6" s="61" t="s">
        <v>23</v>
      </c>
      <c r="E6" s="61">
        <v>104.38</v>
      </c>
      <c r="F6" s="59">
        <v>4</v>
      </c>
      <c r="G6" s="59">
        <v>0.25</v>
      </c>
      <c r="H6" s="59"/>
      <c r="I6" s="59"/>
      <c r="J6" s="59">
        <v>3</v>
      </c>
      <c r="K6" s="59">
        <f t="shared" si="0"/>
        <v>3.25</v>
      </c>
      <c r="L6" s="59">
        <v>12</v>
      </c>
      <c r="M6" s="59">
        <f t="shared" si="1"/>
        <v>6.4</v>
      </c>
      <c r="N6" s="59" t="s">
        <v>24</v>
      </c>
    </row>
    <row r="7" spans="1:14">
      <c r="A7" s="59">
        <v>5</v>
      </c>
      <c r="B7" s="59" t="s">
        <v>14</v>
      </c>
      <c r="C7" s="60" t="s">
        <v>25</v>
      </c>
      <c r="D7" s="61" t="s">
        <v>26</v>
      </c>
      <c r="E7" s="61">
        <v>102.17</v>
      </c>
      <c r="F7" s="59">
        <v>11</v>
      </c>
      <c r="G7" s="59">
        <v>1.25</v>
      </c>
      <c r="H7" s="59"/>
      <c r="I7" s="59"/>
      <c r="J7" s="59">
        <v>5</v>
      </c>
      <c r="K7" s="59">
        <f t="shared" si="0"/>
        <v>6.25</v>
      </c>
      <c r="L7" s="59">
        <v>3</v>
      </c>
      <c r="M7" s="59">
        <f t="shared" si="1"/>
        <v>8.6</v>
      </c>
      <c r="N7" s="59" t="s">
        <v>24</v>
      </c>
    </row>
    <row r="8" spans="1:14">
      <c r="A8" s="59">
        <v>4</v>
      </c>
      <c r="B8" s="59" t="s">
        <v>14</v>
      </c>
      <c r="C8" s="60" t="s">
        <v>27</v>
      </c>
      <c r="D8" s="61" t="s">
        <v>28</v>
      </c>
      <c r="E8" s="61">
        <v>104.37</v>
      </c>
      <c r="F8" s="59">
        <v>5</v>
      </c>
      <c r="G8" s="59">
        <v>0.75</v>
      </c>
      <c r="H8" s="59"/>
      <c r="I8" s="59">
        <v>1.25</v>
      </c>
      <c r="J8" s="59"/>
      <c r="K8" s="59">
        <f t="shared" si="0"/>
        <v>2</v>
      </c>
      <c r="L8" s="59">
        <v>17</v>
      </c>
      <c r="M8" s="59">
        <f t="shared" si="1"/>
        <v>8.6</v>
      </c>
      <c r="N8" s="59" t="s">
        <v>24</v>
      </c>
    </row>
    <row r="9" spans="1:14">
      <c r="A9" s="59">
        <v>6</v>
      </c>
      <c r="B9" s="59" t="s">
        <v>14</v>
      </c>
      <c r="C9" s="60" t="s">
        <v>29</v>
      </c>
      <c r="D9" s="61" t="s">
        <v>30</v>
      </c>
      <c r="E9" s="61">
        <v>104.93</v>
      </c>
      <c r="F9" s="59">
        <v>3</v>
      </c>
      <c r="G9" s="59">
        <v>0.5</v>
      </c>
      <c r="H9" s="59"/>
      <c r="I9" s="59"/>
      <c r="J9" s="59"/>
      <c r="K9" s="59">
        <f t="shared" si="0"/>
        <v>0.5</v>
      </c>
      <c r="L9" s="59">
        <v>24</v>
      </c>
      <c r="M9" s="59">
        <f t="shared" si="1"/>
        <v>9.3</v>
      </c>
      <c r="N9" s="59" t="s">
        <v>24</v>
      </c>
    </row>
    <row r="10" spans="1:14">
      <c r="A10" s="59">
        <v>7</v>
      </c>
      <c r="B10" s="59" t="s">
        <v>14</v>
      </c>
      <c r="C10" s="60" t="s">
        <v>31</v>
      </c>
      <c r="D10" s="61" t="s">
        <v>32</v>
      </c>
      <c r="E10" s="61">
        <v>104.16</v>
      </c>
      <c r="F10" s="59">
        <v>7</v>
      </c>
      <c r="G10" s="59">
        <v>2</v>
      </c>
      <c r="H10" s="59"/>
      <c r="I10" s="59"/>
      <c r="J10" s="59"/>
      <c r="K10" s="59">
        <f t="shared" si="0"/>
        <v>2</v>
      </c>
      <c r="L10" s="59">
        <v>17</v>
      </c>
      <c r="M10" s="59">
        <f t="shared" si="1"/>
        <v>10</v>
      </c>
      <c r="N10" s="59" t="s">
        <v>24</v>
      </c>
    </row>
    <row r="11" spans="1:14">
      <c r="A11" s="62">
        <v>9</v>
      </c>
      <c r="B11" s="62" t="s">
        <v>14</v>
      </c>
      <c r="C11" s="63" t="s">
        <v>33</v>
      </c>
      <c r="D11" s="7" t="s">
        <v>34</v>
      </c>
      <c r="E11" s="7">
        <v>102.59</v>
      </c>
      <c r="F11" s="62">
        <v>10</v>
      </c>
      <c r="G11" s="62">
        <v>3</v>
      </c>
      <c r="H11" s="62"/>
      <c r="I11" s="62"/>
      <c r="J11" s="62"/>
      <c r="K11" s="62">
        <f t="shared" si="0"/>
        <v>3</v>
      </c>
      <c r="L11" s="62">
        <v>13</v>
      </c>
      <c r="M11" s="62">
        <f t="shared" si="1"/>
        <v>10.9</v>
      </c>
      <c r="N11" s="62" t="s">
        <v>35</v>
      </c>
    </row>
    <row r="12" spans="1:14">
      <c r="A12" s="62">
        <v>11</v>
      </c>
      <c r="B12" s="62" t="s">
        <v>14</v>
      </c>
      <c r="C12" s="63" t="s">
        <v>36</v>
      </c>
      <c r="D12" s="7" t="s">
        <v>37</v>
      </c>
      <c r="E12" s="7">
        <v>101.49</v>
      </c>
      <c r="F12" s="62">
        <v>14</v>
      </c>
      <c r="G12" s="62">
        <v>2.25</v>
      </c>
      <c r="H12" s="62"/>
      <c r="I12" s="62"/>
      <c r="J12" s="62">
        <v>3</v>
      </c>
      <c r="K12" s="62">
        <f t="shared" si="0"/>
        <v>5.25</v>
      </c>
      <c r="L12" s="62">
        <v>6</v>
      </c>
      <c r="M12" s="62">
        <f t="shared" si="1"/>
        <v>11.6</v>
      </c>
      <c r="N12" s="62" t="s">
        <v>35</v>
      </c>
    </row>
    <row r="13" spans="1:14">
      <c r="A13" s="62">
        <v>10</v>
      </c>
      <c r="B13" s="62" t="s">
        <v>14</v>
      </c>
      <c r="C13" s="63" t="s">
        <v>38</v>
      </c>
      <c r="D13" s="7" t="s">
        <v>39</v>
      </c>
      <c r="E13" s="7">
        <v>104.05</v>
      </c>
      <c r="F13" s="62">
        <v>8</v>
      </c>
      <c r="G13" s="62">
        <v>1.25</v>
      </c>
      <c r="H13" s="62"/>
      <c r="I13" s="62"/>
      <c r="J13" s="62"/>
      <c r="K13" s="62">
        <f t="shared" si="0"/>
        <v>1.25</v>
      </c>
      <c r="L13" s="62">
        <v>20</v>
      </c>
      <c r="M13" s="62">
        <f t="shared" si="1"/>
        <v>11.6</v>
      </c>
      <c r="N13" s="62" t="s">
        <v>35</v>
      </c>
    </row>
    <row r="14" spans="1:14">
      <c r="A14" s="62">
        <v>13</v>
      </c>
      <c r="B14" s="62" t="s">
        <v>14</v>
      </c>
      <c r="C14" s="63" t="s">
        <v>40</v>
      </c>
      <c r="D14" s="7" t="s">
        <v>41</v>
      </c>
      <c r="E14" s="7">
        <v>100.86</v>
      </c>
      <c r="F14" s="62">
        <v>16</v>
      </c>
      <c r="G14" s="62">
        <v>2</v>
      </c>
      <c r="H14" s="62"/>
      <c r="I14" s="62">
        <v>3.25</v>
      </c>
      <c r="J14" s="62"/>
      <c r="K14" s="62">
        <f t="shared" si="0"/>
        <v>5.25</v>
      </c>
      <c r="L14" s="62">
        <v>6</v>
      </c>
      <c r="M14" s="62">
        <f t="shared" si="1"/>
        <v>13</v>
      </c>
      <c r="N14" s="62" t="s">
        <v>35</v>
      </c>
    </row>
    <row r="15" spans="1:14">
      <c r="A15" s="62">
        <v>12</v>
      </c>
      <c r="B15" s="62" t="s">
        <v>14</v>
      </c>
      <c r="C15" s="63" t="s">
        <v>42</v>
      </c>
      <c r="D15" s="7" t="s">
        <v>43</v>
      </c>
      <c r="E15" s="64">
        <v>101.52</v>
      </c>
      <c r="F15" s="62">
        <v>13</v>
      </c>
      <c r="G15" s="62">
        <v>3</v>
      </c>
      <c r="H15" s="62"/>
      <c r="I15" s="62"/>
      <c r="J15" s="62"/>
      <c r="K15" s="62">
        <f t="shared" si="0"/>
        <v>3</v>
      </c>
      <c r="L15" s="62">
        <v>13</v>
      </c>
      <c r="M15" s="62">
        <f t="shared" si="1"/>
        <v>13</v>
      </c>
      <c r="N15" s="62" t="s">
        <v>35</v>
      </c>
    </row>
    <row r="16" spans="1:14">
      <c r="A16" s="62">
        <v>14</v>
      </c>
      <c r="B16" s="62" t="s">
        <v>14</v>
      </c>
      <c r="C16" s="63" t="s">
        <v>44</v>
      </c>
      <c r="D16" s="7" t="s">
        <v>45</v>
      </c>
      <c r="E16" s="7">
        <v>101.3</v>
      </c>
      <c r="F16" s="62">
        <v>15</v>
      </c>
      <c r="G16" s="62">
        <v>1.75</v>
      </c>
      <c r="H16" s="62"/>
      <c r="I16" s="62">
        <v>2</v>
      </c>
      <c r="J16" s="62"/>
      <c r="K16" s="62">
        <f t="shared" si="0"/>
        <v>3.75</v>
      </c>
      <c r="L16" s="62">
        <v>10</v>
      </c>
      <c r="M16" s="62">
        <f t="shared" si="1"/>
        <v>13.5</v>
      </c>
      <c r="N16" s="62" t="s">
        <v>35</v>
      </c>
    </row>
    <row r="17" spans="1:14">
      <c r="A17" s="62">
        <v>15</v>
      </c>
      <c r="B17" s="62" t="s">
        <v>14</v>
      </c>
      <c r="C17" s="63" t="s">
        <v>46</v>
      </c>
      <c r="D17" s="7" t="s">
        <v>47</v>
      </c>
      <c r="E17" s="7">
        <v>101.61</v>
      </c>
      <c r="F17" s="62">
        <v>12</v>
      </c>
      <c r="G17" s="62">
        <v>1.25</v>
      </c>
      <c r="H17" s="62"/>
      <c r="I17" s="62"/>
      <c r="J17" s="62"/>
      <c r="K17" s="62">
        <f t="shared" si="0"/>
        <v>1.25</v>
      </c>
      <c r="L17" s="62">
        <v>20</v>
      </c>
      <c r="M17" s="62">
        <f t="shared" si="1"/>
        <v>14.4</v>
      </c>
      <c r="N17" s="62" t="s">
        <v>35</v>
      </c>
    </row>
    <row r="18" spans="1:14">
      <c r="A18" s="62">
        <v>17</v>
      </c>
      <c r="B18" s="62" t="s">
        <v>14</v>
      </c>
      <c r="C18" s="63" t="s">
        <v>48</v>
      </c>
      <c r="D18" s="7" t="s">
        <v>49</v>
      </c>
      <c r="E18" s="7">
        <v>100.74</v>
      </c>
      <c r="F18" s="62">
        <v>17</v>
      </c>
      <c r="G18" s="62">
        <v>0</v>
      </c>
      <c r="H18" s="62"/>
      <c r="I18" s="62">
        <v>4</v>
      </c>
      <c r="J18" s="62"/>
      <c r="K18" s="62">
        <f t="shared" si="0"/>
        <v>4</v>
      </c>
      <c r="L18" s="62">
        <v>9</v>
      </c>
      <c r="M18" s="62">
        <f t="shared" si="1"/>
        <v>14.6</v>
      </c>
      <c r="N18" s="62" t="s">
        <v>35</v>
      </c>
    </row>
    <row r="19" spans="1:14">
      <c r="A19" s="46">
        <v>16</v>
      </c>
      <c r="B19" s="46" t="s">
        <v>14</v>
      </c>
      <c r="C19" s="65" t="s">
        <v>50</v>
      </c>
      <c r="D19" s="2" t="s">
        <v>51</v>
      </c>
      <c r="E19" s="2">
        <v>103.55</v>
      </c>
      <c r="F19" s="46">
        <v>9</v>
      </c>
      <c r="G19" s="46">
        <v>1.75</v>
      </c>
      <c r="H19" s="46">
        <v>-5</v>
      </c>
      <c r="I19" s="46"/>
      <c r="J19" s="46"/>
      <c r="K19" s="46">
        <f t="shared" si="0"/>
        <v>-3.25</v>
      </c>
      <c r="L19" s="46">
        <v>28</v>
      </c>
      <c r="M19" s="46">
        <f t="shared" si="1"/>
        <v>14.7</v>
      </c>
      <c r="N19" s="46"/>
    </row>
    <row r="20" spans="1:14">
      <c r="A20" s="46">
        <v>18</v>
      </c>
      <c r="B20" s="46" t="s">
        <v>14</v>
      </c>
      <c r="C20" s="65" t="s">
        <v>52</v>
      </c>
      <c r="D20" s="2" t="s">
        <v>53</v>
      </c>
      <c r="E20" s="2">
        <v>99.82</v>
      </c>
      <c r="F20" s="46">
        <v>21</v>
      </c>
      <c r="G20" s="46">
        <v>0.75</v>
      </c>
      <c r="H20" s="46"/>
      <c r="I20" s="46">
        <v>5</v>
      </c>
      <c r="J20" s="46"/>
      <c r="K20" s="46">
        <f t="shared" si="0"/>
        <v>5.75</v>
      </c>
      <c r="L20" s="46">
        <v>5</v>
      </c>
      <c r="M20" s="46">
        <f t="shared" si="1"/>
        <v>16.2</v>
      </c>
      <c r="N20" s="46"/>
    </row>
    <row r="21" spans="1:14">
      <c r="A21" s="46">
        <v>19</v>
      </c>
      <c r="B21" s="46" t="s">
        <v>14</v>
      </c>
      <c r="C21" s="65" t="s">
        <v>54</v>
      </c>
      <c r="D21" s="2" t="s">
        <v>55</v>
      </c>
      <c r="E21" s="2">
        <v>99.47</v>
      </c>
      <c r="F21" s="46">
        <v>23</v>
      </c>
      <c r="G21" s="46">
        <v>2.25</v>
      </c>
      <c r="H21" s="46"/>
      <c r="I21" s="46"/>
      <c r="J21" s="46">
        <v>4</v>
      </c>
      <c r="K21" s="46">
        <f t="shared" si="0"/>
        <v>6.25</v>
      </c>
      <c r="L21" s="46">
        <v>3</v>
      </c>
      <c r="M21" s="46">
        <f t="shared" si="1"/>
        <v>17</v>
      </c>
      <c r="N21" s="46"/>
    </row>
    <row r="22" spans="1:14">
      <c r="A22" s="46">
        <v>20</v>
      </c>
      <c r="B22" s="46" t="s">
        <v>14</v>
      </c>
      <c r="C22" s="65" t="s">
        <v>56</v>
      </c>
      <c r="D22" s="2" t="s">
        <v>57</v>
      </c>
      <c r="E22" s="2">
        <v>99.69</v>
      </c>
      <c r="F22" s="46">
        <v>22</v>
      </c>
      <c r="G22" s="46">
        <v>2.5</v>
      </c>
      <c r="H22" s="46"/>
      <c r="I22" s="46">
        <v>1</v>
      </c>
      <c r="J22" s="46"/>
      <c r="K22" s="46">
        <f t="shared" si="0"/>
        <v>3.5</v>
      </c>
      <c r="L22" s="46">
        <v>11</v>
      </c>
      <c r="M22" s="46">
        <f t="shared" si="1"/>
        <v>18.7</v>
      </c>
      <c r="N22" s="46"/>
    </row>
    <row r="23" spans="1:14">
      <c r="A23" s="46">
        <v>21</v>
      </c>
      <c r="B23" s="46" t="s">
        <v>14</v>
      </c>
      <c r="C23" s="65" t="s">
        <v>58</v>
      </c>
      <c r="D23" s="2" t="s">
        <v>59</v>
      </c>
      <c r="E23" s="2">
        <v>100.09</v>
      </c>
      <c r="F23" s="46">
        <v>20</v>
      </c>
      <c r="G23" s="46">
        <v>2</v>
      </c>
      <c r="H23" s="46"/>
      <c r="I23" s="46"/>
      <c r="J23" s="46"/>
      <c r="K23" s="46">
        <f t="shared" si="0"/>
        <v>2</v>
      </c>
      <c r="L23" s="46">
        <v>17</v>
      </c>
      <c r="M23" s="46">
        <f t="shared" si="1"/>
        <v>19.1</v>
      </c>
      <c r="N23" s="46"/>
    </row>
    <row r="24" spans="1:14">
      <c r="A24" s="46">
        <v>22</v>
      </c>
      <c r="B24" s="46" t="s">
        <v>14</v>
      </c>
      <c r="C24" s="65" t="s">
        <v>60</v>
      </c>
      <c r="D24" s="2" t="s">
        <v>61</v>
      </c>
      <c r="E24" s="2">
        <v>100.34</v>
      </c>
      <c r="F24" s="46">
        <v>19</v>
      </c>
      <c r="G24" s="2">
        <v>1.25</v>
      </c>
      <c r="H24" s="46"/>
      <c r="I24" s="46"/>
      <c r="J24" s="46"/>
      <c r="K24" s="46">
        <f t="shared" si="0"/>
        <v>1.25</v>
      </c>
      <c r="L24" s="46">
        <v>20</v>
      </c>
      <c r="M24" s="46">
        <f t="shared" si="1"/>
        <v>19.3</v>
      </c>
      <c r="N24" s="46"/>
    </row>
    <row r="25" spans="1:14">
      <c r="A25" s="46">
        <v>23</v>
      </c>
      <c r="B25" s="46" t="s">
        <v>14</v>
      </c>
      <c r="C25" s="65" t="s">
        <v>62</v>
      </c>
      <c r="D25" s="2" t="s">
        <v>63</v>
      </c>
      <c r="E25" s="2">
        <v>100.4</v>
      </c>
      <c r="F25" s="46">
        <v>18</v>
      </c>
      <c r="G25" s="46">
        <v>0</v>
      </c>
      <c r="H25" s="46"/>
      <c r="I25" s="46"/>
      <c r="J25" s="46"/>
      <c r="K25" s="46">
        <f t="shared" si="0"/>
        <v>0</v>
      </c>
      <c r="L25" s="46">
        <v>27</v>
      </c>
      <c r="M25" s="46">
        <f t="shared" si="1"/>
        <v>20.7</v>
      </c>
      <c r="N25" s="46"/>
    </row>
    <row r="26" spans="1:14">
      <c r="A26" s="46">
        <v>24</v>
      </c>
      <c r="B26" s="46" t="s">
        <v>14</v>
      </c>
      <c r="C26" s="65" t="s">
        <v>64</v>
      </c>
      <c r="D26" s="2" t="s">
        <v>65</v>
      </c>
      <c r="E26" s="2">
        <v>95.81</v>
      </c>
      <c r="F26" s="46">
        <v>28</v>
      </c>
      <c r="G26" s="46">
        <v>2.5</v>
      </c>
      <c r="H26" s="46"/>
      <c r="I26" s="46"/>
      <c r="J26" s="46"/>
      <c r="K26" s="46">
        <f t="shared" si="0"/>
        <v>2.5</v>
      </c>
      <c r="L26" s="46">
        <v>15</v>
      </c>
      <c r="M26" s="46">
        <f t="shared" si="1"/>
        <v>24.1</v>
      </c>
      <c r="N26" s="46"/>
    </row>
    <row r="27" spans="1:14">
      <c r="A27" s="46">
        <v>27</v>
      </c>
      <c r="B27" s="46" t="s">
        <v>14</v>
      </c>
      <c r="C27" s="65" t="s">
        <v>66</v>
      </c>
      <c r="D27" s="2" t="s">
        <v>67</v>
      </c>
      <c r="E27" s="2">
        <v>91.94</v>
      </c>
      <c r="F27" s="46">
        <v>32</v>
      </c>
      <c r="G27" s="46">
        <v>2.25</v>
      </c>
      <c r="H27" s="46">
        <v>-5</v>
      </c>
      <c r="I27" s="46"/>
      <c r="J27" s="46">
        <v>8</v>
      </c>
      <c r="K27" s="46">
        <f t="shared" si="0"/>
        <v>5.25</v>
      </c>
      <c r="L27" s="46">
        <v>6</v>
      </c>
      <c r="M27" s="46">
        <f t="shared" si="1"/>
        <v>24.2</v>
      </c>
      <c r="N27" s="46"/>
    </row>
    <row r="28" spans="1:14">
      <c r="A28" s="46">
        <v>25</v>
      </c>
      <c r="B28" s="46" t="s">
        <v>14</v>
      </c>
      <c r="C28" s="65" t="s">
        <v>68</v>
      </c>
      <c r="D28" s="2" t="s">
        <v>69</v>
      </c>
      <c r="E28" s="2">
        <v>96.98</v>
      </c>
      <c r="F28" s="46">
        <v>26</v>
      </c>
      <c r="G28" s="46">
        <v>1.25</v>
      </c>
      <c r="H28" s="46"/>
      <c r="I28" s="46"/>
      <c r="J28" s="46"/>
      <c r="K28" s="46">
        <f t="shared" si="0"/>
        <v>1.25</v>
      </c>
      <c r="L28" s="46">
        <v>20</v>
      </c>
      <c r="M28" s="46">
        <f t="shared" si="1"/>
        <v>24.2</v>
      </c>
      <c r="N28" s="46"/>
    </row>
    <row r="29" spans="1:14">
      <c r="A29" s="46">
        <v>26</v>
      </c>
      <c r="B29" s="46" t="s">
        <v>14</v>
      </c>
      <c r="C29" s="65" t="s">
        <v>70</v>
      </c>
      <c r="D29" s="2" t="s">
        <v>71</v>
      </c>
      <c r="E29" s="2">
        <v>97.14</v>
      </c>
      <c r="F29" s="46">
        <v>24</v>
      </c>
      <c r="G29" s="46">
        <v>0.25</v>
      </c>
      <c r="H29" s="46"/>
      <c r="I29" s="46"/>
      <c r="J29" s="46"/>
      <c r="K29" s="46">
        <f t="shared" si="0"/>
        <v>0.25</v>
      </c>
      <c r="L29" s="46">
        <v>26</v>
      </c>
      <c r="M29" s="46">
        <f t="shared" si="1"/>
        <v>24.6</v>
      </c>
      <c r="N29" s="46"/>
    </row>
    <row r="30" spans="1:14">
      <c r="A30" s="46">
        <v>29</v>
      </c>
      <c r="B30" s="46" t="s">
        <v>14</v>
      </c>
      <c r="C30" s="65" t="s">
        <v>72</v>
      </c>
      <c r="D30" s="2" t="s">
        <v>73</v>
      </c>
      <c r="E30" s="2">
        <v>96.48</v>
      </c>
      <c r="F30" s="46">
        <v>27</v>
      </c>
      <c r="G30" s="46">
        <v>0.5</v>
      </c>
      <c r="H30" s="46"/>
      <c r="I30" s="46"/>
      <c r="J30" s="46"/>
      <c r="K30" s="46">
        <f t="shared" si="0"/>
        <v>0.5</v>
      </c>
      <c r="L30" s="46">
        <v>24</v>
      </c>
      <c r="M30" s="46">
        <f t="shared" si="1"/>
        <v>26.1</v>
      </c>
      <c r="N30" s="46"/>
    </row>
    <row r="31" spans="1:14">
      <c r="A31" s="46">
        <v>28</v>
      </c>
      <c r="B31" s="46" t="s">
        <v>14</v>
      </c>
      <c r="C31" s="65" t="s">
        <v>74</v>
      </c>
      <c r="D31" s="2" t="s">
        <v>75</v>
      </c>
      <c r="E31" s="2">
        <v>97.01</v>
      </c>
      <c r="F31" s="46">
        <v>25</v>
      </c>
      <c r="G31" s="46">
        <v>0</v>
      </c>
      <c r="H31" s="46">
        <v>-10</v>
      </c>
      <c r="I31" s="46"/>
      <c r="J31" s="46"/>
      <c r="K31" s="46">
        <f t="shared" si="0"/>
        <v>-10</v>
      </c>
      <c r="L31" s="46">
        <v>32</v>
      </c>
      <c r="M31" s="46">
        <f t="shared" si="1"/>
        <v>27.1</v>
      </c>
      <c r="N31" s="46"/>
    </row>
    <row r="32" spans="1:14">
      <c r="A32" s="46">
        <v>30</v>
      </c>
      <c r="B32" s="46" t="s">
        <v>14</v>
      </c>
      <c r="C32" s="65" t="s">
        <v>76</v>
      </c>
      <c r="D32" s="2" t="s">
        <v>77</v>
      </c>
      <c r="E32" s="2">
        <v>95.39</v>
      </c>
      <c r="F32" s="46">
        <v>29</v>
      </c>
      <c r="G32" s="46">
        <v>0</v>
      </c>
      <c r="H32" s="46">
        <v>-5</v>
      </c>
      <c r="I32" s="46"/>
      <c r="J32" s="46"/>
      <c r="K32" s="46">
        <f t="shared" si="0"/>
        <v>-5</v>
      </c>
      <c r="L32" s="46">
        <v>30</v>
      </c>
      <c r="M32" s="46">
        <f t="shared" si="1"/>
        <v>29.3</v>
      </c>
      <c r="N32" s="46"/>
    </row>
    <row r="33" spans="1:14">
      <c r="A33" s="46">
        <v>31</v>
      </c>
      <c r="B33" s="46" t="s">
        <v>14</v>
      </c>
      <c r="C33" s="65" t="s">
        <v>78</v>
      </c>
      <c r="D33" s="2" t="s">
        <v>79</v>
      </c>
      <c r="E33" s="2">
        <v>95.24</v>
      </c>
      <c r="F33" s="46">
        <v>30</v>
      </c>
      <c r="G33" s="46">
        <v>0</v>
      </c>
      <c r="H33" s="46">
        <v>-5</v>
      </c>
      <c r="I33" s="46"/>
      <c r="J33" s="46"/>
      <c r="K33" s="46">
        <f t="shared" si="0"/>
        <v>-5</v>
      </c>
      <c r="L33" s="46">
        <v>30</v>
      </c>
      <c r="M33" s="46">
        <f t="shared" si="1"/>
        <v>30</v>
      </c>
      <c r="N33" s="46"/>
    </row>
    <row r="34" spans="1:14">
      <c r="A34" s="46">
        <v>32</v>
      </c>
      <c r="B34" s="46" t="s">
        <v>14</v>
      </c>
      <c r="C34" s="65" t="s">
        <v>80</v>
      </c>
      <c r="D34" s="2" t="s">
        <v>81</v>
      </c>
      <c r="E34" s="2">
        <v>93.97</v>
      </c>
      <c r="F34" s="46">
        <v>31</v>
      </c>
      <c r="G34" s="46">
        <v>0.5</v>
      </c>
      <c r="H34" s="46">
        <v>-5</v>
      </c>
      <c r="I34" s="46"/>
      <c r="J34" s="46">
        <v>0.5</v>
      </c>
      <c r="K34" s="46">
        <f t="shared" si="0"/>
        <v>-4</v>
      </c>
      <c r="L34" s="46">
        <v>29</v>
      </c>
      <c r="M34" s="46">
        <f t="shared" si="1"/>
        <v>30.4</v>
      </c>
      <c r="N34" s="46"/>
    </row>
  </sheetData>
  <sortState ref="A3:N34">
    <sortCondition ref="K3" descending="1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0"/>
  <sheetViews>
    <sheetView workbookViewId="0">
      <selection activeCell="M17" sqref="M17:M31"/>
    </sheetView>
  </sheetViews>
  <sheetFormatPr defaultColWidth="9" defaultRowHeight="13.5"/>
  <cols>
    <col min="13" max="13" width="14.375" customWidth="1"/>
    <col min="14" max="14" width="18.875" customWidth="1"/>
  </cols>
  <sheetData>
    <row r="1" spans="1:15">
      <c r="A1" s="14" t="s">
        <v>0</v>
      </c>
      <c r="B1" s="15" t="s">
        <v>1</v>
      </c>
      <c r="C1" s="1" t="s">
        <v>2</v>
      </c>
      <c r="D1" s="15" t="s">
        <v>3</v>
      </c>
      <c r="E1" s="23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82</v>
      </c>
      <c r="N1" s="14"/>
      <c r="O1" s="14" t="s">
        <v>13</v>
      </c>
    </row>
    <row r="2" spans="1:15">
      <c r="A2" s="24">
        <v>1</v>
      </c>
      <c r="B2" s="17" t="s">
        <v>83</v>
      </c>
      <c r="C2" s="4" t="s">
        <v>84</v>
      </c>
      <c r="D2" s="17" t="s">
        <v>85</v>
      </c>
      <c r="E2" s="25" t="s">
        <v>86</v>
      </c>
      <c r="F2" s="26">
        <v>3</v>
      </c>
      <c r="G2" s="24">
        <v>3.5</v>
      </c>
      <c r="H2" s="24"/>
      <c r="I2" s="24">
        <v>5</v>
      </c>
      <c r="J2" s="24"/>
      <c r="K2" s="24">
        <f t="shared" ref="K2:K10" si="0">G2-H2+I2+J2</f>
        <v>8.5</v>
      </c>
      <c r="L2" s="24">
        <v>8</v>
      </c>
      <c r="M2" s="24">
        <f t="shared" ref="M2:M60" si="1">F2*0.7+L2*0.3</f>
        <v>4.5</v>
      </c>
      <c r="N2" s="24"/>
      <c r="O2" s="24" t="s">
        <v>17</v>
      </c>
    </row>
    <row r="3" ht="14.25" spans="1:15">
      <c r="A3" s="24">
        <v>2</v>
      </c>
      <c r="B3" s="17" t="s">
        <v>83</v>
      </c>
      <c r="C3" s="4" t="s">
        <v>87</v>
      </c>
      <c r="D3" s="17" t="s">
        <v>88</v>
      </c>
      <c r="E3" s="25" t="s">
        <v>89</v>
      </c>
      <c r="F3" s="26">
        <v>1</v>
      </c>
      <c r="G3" s="27">
        <v>3.5</v>
      </c>
      <c r="H3" s="28"/>
      <c r="I3" s="28">
        <v>2</v>
      </c>
      <c r="J3" s="28"/>
      <c r="K3" s="50">
        <v>5.5</v>
      </c>
      <c r="L3" s="24">
        <v>14</v>
      </c>
      <c r="M3" s="24">
        <f t="shared" si="1"/>
        <v>4.9</v>
      </c>
      <c r="N3" s="24"/>
      <c r="O3" s="24" t="s">
        <v>17</v>
      </c>
    </row>
    <row r="4" ht="14.25" spans="1:15">
      <c r="A4" s="24">
        <v>3</v>
      </c>
      <c r="B4" s="17" t="s">
        <v>83</v>
      </c>
      <c r="C4" s="4" t="s">
        <v>90</v>
      </c>
      <c r="D4" s="17" t="s">
        <v>91</v>
      </c>
      <c r="E4" s="17" t="s">
        <v>92</v>
      </c>
      <c r="F4" s="29">
        <v>2</v>
      </c>
      <c r="G4" s="30">
        <v>2.25</v>
      </c>
      <c r="H4" s="30"/>
      <c r="I4" s="30">
        <v>3</v>
      </c>
      <c r="J4" s="30"/>
      <c r="K4" s="50">
        <v>4.75</v>
      </c>
      <c r="L4" s="24">
        <v>16</v>
      </c>
      <c r="M4" s="24">
        <f t="shared" si="1"/>
        <v>6.2</v>
      </c>
      <c r="N4" s="24"/>
      <c r="O4" s="24" t="s">
        <v>17</v>
      </c>
    </row>
    <row r="5" spans="1:15">
      <c r="A5" s="24">
        <v>4</v>
      </c>
      <c r="B5" s="17" t="s">
        <v>83</v>
      </c>
      <c r="C5" s="4" t="s">
        <v>93</v>
      </c>
      <c r="D5" s="17" t="s">
        <v>94</v>
      </c>
      <c r="E5" s="25" t="s">
        <v>95</v>
      </c>
      <c r="F5" s="26">
        <v>7</v>
      </c>
      <c r="G5" s="24">
        <v>3.5</v>
      </c>
      <c r="H5" s="24"/>
      <c r="I5" s="24">
        <v>1.25</v>
      </c>
      <c r="J5" s="24">
        <v>5</v>
      </c>
      <c r="K5" s="24">
        <f t="shared" si="0"/>
        <v>9.75</v>
      </c>
      <c r="L5" s="24">
        <v>7</v>
      </c>
      <c r="M5" s="24">
        <f t="shared" si="1"/>
        <v>7</v>
      </c>
      <c r="N5" s="24"/>
      <c r="O5" s="24" t="s">
        <v>17</v>
      </c>
    </row>
    <row r="6" ht="14.25" spans="1:15">
      <c r="A6" s="24">
        <v>5</v>
      </c>
      <c r="B6" s="17" t="s">
        <v>96</v>
      </c>
      <c r="C6" s="4" t="s">
        <v>97</v>
      </c>
      <c r="D6" s="17" t="s">
        <v>98</v>
      </c>
      <c r="E6" s="25" t="s">
        <v>99</v>
      </c>
      <c r="F6" s="29">
        <v>4</v>
      </c>
      <c r="G6" s="27">
        <v>3.5</v>
      </c>
      <c r="H6" s="28"/>
      <c r="I6" s="28"/>
      <c r="J6" s="28"/>
      <c r="K6" s="50">
        <v>3.5</v>
      </c>
      <c r="L6" s="24">
        <v>18</v>
      </c>
      <c r="M6" s="24">
        <f t="shared" si="1"/>
        <v>8.2</v>
      </c>
      <c r="N6" s="24"/>
      <c r="O6" s="24" t="s">
        <v>17</v>
      </c>
    </row>
    <row r="7" spans="1:15">
      <c r="A7" s="24">
        <v>6</v>
      </c>
      <c r="B7" s="17" t="s">
        <v>83</v>
      </c>
      <c r="C7" s="4" t="s">
        <v>100</v>
      </c>
      <c r="D7" s="17" t="s">
        <v>101</v>
      </c>
      <c r="E7" s="25" t="s">
        <v>102</v>
      </c>
      <c r="F7" s="29">
        <v>12</v>
      </c>
      <c r="G7" s="24">
        <v>2.25</v>
      </c>
      <c r="H7" s="24"/>
      <c r="I7" s="24">
        <v>24</v>
      </c>
      <c r="J7" s="24"/>
      <c r="K7" s="24">
        <f t="shared" si="0"/>
        <v>26.25</v>
      </c>
      <c r="L7" s="24">
        <v>1</v>
      </c>
      <c r="M7" s="24">
        <f t="shared" si="1"/>
        <v>8.7</v>
      </c>
      <c r="N7" s="24"/>
      <c r="O7" s="24" t="s">
        <v>17</v>
      </c>
    </row>
    <row r="8" spans="1:15">
      <c r="A8" s="18">
        <v>7</v>
      </c>
      <c r="B8" s="19" t="s">
        <v>83</v>
      </c>
      <c r="C8" s="19" t="s">
        <v>103</v>
      </c>
      <c r="D8" s="19" t="s">
        <v>104</v>
      </c>
      <c r="E8" s="31" t="s">
        <v>105</v>
      </c>
      <c r="F8" s="32">
        <v>6</v>
      </c>
      <c r="G8" s="18">
        <v>3.5</v>
      </c>
      <c r="H8" s="18"/>
      <c r="I8" s="18"/>
      <c r="J8" s="18"/>
      <c r="K8" s="18">
        <f t="shared" si="0"/>
        <v>3.5</v>
      </c>
      <c r="L8" s="18">
        <v>18</v>
      </c>
      <c r="M8" s="18">
        <f t="shared" si="1"/>
        <v>9.6</v>
      </c>
      <c r="N8" s="18"/>
      <c r="O8" s="18" t="s">
        <v>24</v>
      </c>
    </row>
    <row r="9" spans="1:15">
      <c r="A9" s="18">
        <v>8</v>
      </c>
      <c r="B9" s="19" t="s">
        <v>96</v>
      </c>
      <c r="C9" s="19" t="s">
        <v>106</v>
      </c>
      <c r="D9" s="19" t="s">
        <v>107</v>
      </c>
      <c r="E9" s="31" t="s">
        <v>108</v>
      </c>
      <c r="F9" s="32">
        <v>8</v>
      </c>
      <c r="G9" s="18">
        <v>3.5</v>
      </c>
      <c r="H9" s="18"/>
      <c r="I9" s="18"/>
      <c r="J9" s="18"/>
      <c r="K9" s="18">
        <f t="shared" si="0"/>
        <v>3.5</v>
      </c>
      <c r="L9" s="18">
        <v>18</v>
      </c>
      <c r="M9" s="18">
        <f t="shared" si="1"/>
        <v>11</v>
      </c>
      <c r="N9" s="18"/>
      <c r="O9" s="18" t="s">
        <v>24</v>
      </c>
    </row>
    <row r="10" spans="1:15">
      <c r="A10" s="18">
        <v>9</v>
      </c>
      <c r="B10" s="19" t="s">
        <v>96</v>
      </c>
      <c r="C10" s="19" t="s">
        <v>109</v>
      </c>
      <c r="D10" s="19" t="s">
        <v>110</v>
      </c>
      <c r="E10" s="31">
        <v>104.64</v>
      </c>
      <c r="F10" s="33">
        <v>5</v>
      </c>
      <c r="G10" s="18">
        <v>3</v>
      </c>
      <c r="H10" s="18"/>
      <c r="I10" s="18"/>
      <c r="J10" s="18"/>
      <c r="K10" s="18">
        <f t="shared" si="0"/>
        <v>3</v>
      </c>
      <c r="L10" s="18">
        <v>25</v>
      </c>
      <c r="M10" s="18">
        <f t="shared" si="1"/>
        <v>11</v>
      </c>
      <c r="N10" s="18"/>
      <c r="O10" s="18" t="s">
        <v>24</v>
      </c>
    </row>
    <row r="11" ht="14.25" spans="1:15">
      <c r="A11" s="18">
        <v>10</v>
      </c>
      <c r="B11" s="19" t="s">
        <v>83</v>
      </c>
      <c r="C11" s="19" t="s">
        <v>111</v>
      </c>
      <c r="D11" s="19" t="s">
        <v>112</v>
      </c>
      <c r="E11" s="31" t="s">
        <v>113</v>
      </c>
      <c r="F11" s="32">
        <v>10</v>
      </c>
      <c r="G11" s="34">
        <v>3</v>
      </c>
      <c r="H11" s="35"/>
      <c r="I11" s="51">
        <v>2</v>
      </c>
      <c r="J11" s="51"/>
      <c r="K11" s="52">
        <v>5</v>
      </c>
      <c r="L11" s="18">
        <v>15</v>
      </c>
      <c r="M11" s="18">
        <f t="shared" si="1"/>
        <v>11.5</v>
      </c>
      <c r="N11" s="18"/>
      <c r="O11" s="18" t="s">
        <v>24</v>
      </c>
    </row>
    <row r="12" ht="14.25" spans="1:15">
      <c r="A12" s="18">
        <v>11</v>
      </c>
      <c r="B12" s="19" t="s">
        <v>96</v>
      </c>
      <c r="C12" s="19" t="s">
        <v>114</v>
      </c>
      <c r="D12" s="19" t="s">
        <v>115</v>
      </c>
      <c r="E12" s="31" t="s">
        <v>116</v>
      </c>
      <c r="F12" s="33">
        <v>9</v>
      </c>
      <c r="G12" s="34">
        <v>3.5</v>
      </c>
      <c r="H12" s="35"/>
      <c r="I12" s="51"/>
      <c r="J12" s="51"/>
      <c r="K12" s="52">
        <v>3.5</v>
      </c>
      <c r="L12" s="18">
        <v>18</v>
      </c>
      <c r="M12" s="18">
        <f t="shared" si="1"/>
        <v>11.7</v>
      </c>
      <c r="N12" s="18"/>
      <c r="O12" s="18" t="s">
        <v>24</v>
      </c>
    </row>
    <row r="13" spans="1:15">
      <c r="A13" s="18">
        <v>12</v>
      </c>
      <c r="B13" s="19" t="s">
        <v>96</v>
      </c>
      <c r="C13" s="19" t="s">
        <v>117</v>
      </c>
      <c r="D13" s="19" t="s">
        <v>118</v>
      </c>
      <c r="E13" s="31" t="s">
        <v>119</v>
      </c>
      <c r="F13" s="33">
        <v>11</v>
      </c>
      <c r="G13" s="18">
        <v>2.5</v>
      </c>
      <c r="H13" s="18"/>
      <c r="I13" s="18">
        <v>1</v>
      </c>
      <c r="J13" s="18"/>
      <c r="K13" s="18">
        <f t="shared" ref="K13:K17" si="2">G13-H13+I13+J13</f>
        <v>3.5</v>
      </c>
      <c r="L13" s="18">
        <v>18</v>
      </c>
      <c r="M13" s="18">
        <f t="shared" si="1"/>
        <v>13.1</v>
      </c>
      <c r="N13" s="18"/>
      <c r="O13" s="18" t="s">
        <v>24</v>
      </c>
    </row>
    <row r="14" spans="1:15">
      <c r="A14" s="18">
        <v>13</v>
      </c>
      <c r="B14" s="19" t="s">
        <v>96</v>
      </c>
      <c r="C14" s="19" t="s">
        <v>120</v>
      </c>
      <c r="D14" s="19" t="s">
        <v>121</v>
      </c>
      <c r="E14" s="31" t="s">
        <v>122</v>
      </c>
      <c r="F14" s="32">
        <v>18</v>
      </c>
      <c r="G14" s="18">
        <v>2.25</v>
      </c>
      <c r="H14" s="18"/>
      <c r="I14" s="18">
        <v>6</v>
      </c>
      <c r="J14" s="18"/>
      <c r="K14" s="18">
        <f t="shared" si="2"/>
        <v>8.25</v>
      </c>
      <c r="L14" s="18">
        <v>9</v>
      </c>
      <c r="M14" s="18">
        <f t="shared" si="1"/>
        <v>15.3</v>
      </c>
      <c r="N14" s="18"/>
      <c r="O14" s="18" t="s">
        <v>24</v>
      </c>
    </row>
    <row r="15" spans="1:15">
      <c r="A15" s="18">
        <v>14</v>
      </c>
      <c r="B15" s="19" t="s">
        <v>83</v>
      </c>
      <c r="C15" s="19" t="s">
        <v>123</v>
      </c>
      <c r="D15" s="19" t="s">
        <v>124</v>
      </c>
      <c r="E15" s="31" t="s">
        <v>125</v>
      </c>
      <c r="F15" s="32">
        <v>20</v>
      </c>
      <c r="G15" s="18">
        <v>3.5</v>
      </c>
      <c r="H15" s="18"/>
      <c r="I15" s="18">
        <v>4.17</v>
      </c>
      <c r="J15" s="18"/>
      <c r="K15" s="18">
        <f t="shared" si="2"/>
        <v>7.67</v>
      </c>
      <c r="L15" s="18">
        <v>11</v>
      </c>
      <c r="M15" s="18">
        <f t="shared" si="1"/>
        <v>17.3</v>
      </c>
      <c r="N15" s="18"/>
      <c r="O15" s="18" t="s">
        <v>24</v>
      </c>
    </row>
    <row r="16" spans="1:15">
      <c r="A16" s="18">
        <v>15</v>
      </c>
      <c r="B16" s="19" t="s">
        <v>83</v>
      </c>
      <c r="C16" s="19" t="s">
        <v>126</v>
      </c>
      <c r="D16" s="19" t="s">
        <v>127</v>
      </c>
      <c r="E16" s="31" t="s">
        <v>128</v>
      </c>
      <c r="F16" s="33">
        <v>25</v>
      </c>
      <c r="G16" s="18">
        <v>3.5</v>
      </c>
      <c r="H16" s="18"/>
      <c r="I16" s="18">
        <v>4</v>
      </c>
      <c r="J16" s="18">
        <v>8</v>
      </c>
      <c r="K16" s="18">
        <f t="shared" si="2"/>
        <v>15.5</v>
      </c>
      <c r="L16" s="18">
        <v>3</v>
      </c>
      <c r="M16" s="18">
        <f t="shared" si="1"/>
        <v>18.4</v>
      </c>
      <c r="N16" s="18"/>
      <c r="O16" s="18" t="s">
        <v>24</v>
      </c>
    </row>
    <row r="17" spans="1:15">
      <c r="A17" s="20">
        <v>16</v>
      </c>
      <c r="B17" s="21" t="s">
        <v>83</v>
      </c>
      <c r="C17" s="21" t="s">
        <v>129</v>
      </c>
      <c r="D17" s="21" t="s">
        <v>130</v>
      </c>
      <c r="E17" s="36">
        <v>102.33</v>
      </c>
      <c r="F17" s="37">
        <v>17</v>
      </c>
      <c r="G17" s="20">
        <v>3</v>
      </c>
      <c r="H17" s="20"/>
      <c r="I17" s="20"/>
      <c r="J17" s="20"/>
      <c r="K17" s="20">
        <f t="shared" si="2"/>
        <v>3</v>
      </c>
      <c r="L17" s="20">
        <v>25</v>
      </c>
      <c r="M17" s="20">
        <f t="shared" si="1"/>
        <v>19.4</v>
      </c>
      <c r="N17" s="20"/>
      <c r="O17" s="20" t="s">
        <v>35</v>
      </c>
    </row>
    <row r="18" ht="14.25" spans="1:15">
      <c r="A18" s="20">
        <v>17</v>
      </c>
      <c r="B18" s="21" t="s">
        <v>96</v>
      </c>
      <c r="C18" s="21" t="s">
        <v>131</v>
      </c>
      <c r="D18" s="21" t="s">
        <v>132</v>
      </c>
      <c r="E18" s="36" t="s">
        <v>125</v>
      </c>
      <c r="F18" s="37">
        <v>21</v>
      </c>
      <c r="G18" s="38">
        <v>3.5</v>
      </c>
      <c r="H18" s="39">
        <v>5</v>
      </c>
      <c r="I18" s="53"/>
      <c r="J18" s="53">
        <v>5</v>
      </c>
      <c r="K18" s="54">
        <v>3.5</v>
      </c>
      <c r="L18" s="20">
        <v>18</v>
      </c>
      <c r="M18" s="20">
        <f t="shared" si="1"/>
        <v>20.1</v>
      </c>
      <c r="N18" s="20"/>
      <c r="O18" s="20" t="s">
        <v>35</v>
      </c>
    </row>
    <row r="19" ht="14.25" spans="1:15">
      <c r="A19" s="20">
        <v>18</v>
      </c>
      <c r="B19" s="21" t="s">
        <v>96</v>
      </c>
      <c r="C19" s="21" t="s">
        <v>133</v>
      </c>
      <c r="D19" s="21" t="s">
        <v>134</v>
      </c>
      <c r="E19" s="36" t="s">
        <v>135</v>
      </c>
      <c r="F19" s="40">
        <v>14</v>
      </c>
      <c r="G19" s="38">
        <v>2.5</v>
      </c>
      <c r="H19" s="39"/>
      <c r="I19" s="53"/>
      <c r="J19" s="53"/>
      <c r="K19" s="54">
        <v>2.5</v>
      </c>
      <c r="L19" s="20">
        <v>38</v>
      </c>
      <c r="M19" s="20">
        <f t="shared" si="1"/>
        <v>21.2</v>
      </c>
      <c r="N19" s="20"/>
      <c r="O19" s="20" t="s">
        <v>35</v>
      </c>
    </row>
    <row r="20" ht="14.25" spans="1:15">
      <c r="A20" s="20">
        <v>19</v>
      </c>
      <c r="B20" s="21" t="s">
        <v>96</v>
      </c>
      <c r="C20" s="21" t="s">
        <v>136</v>
      </c>
      <c r="D20" s="21" t="s">
        <v>137</v>
      </c>
      <c r="E20" s="36" t="s">
        <v>138</v>
      </c>
      <c r="F20" s="40">
        <v>30</v>
      </c>
      <c r="G20" s="38">
        <v>3.5</v>
      </c>
      <c r="H20" s="39"/>
      <c r="I20" s="53">
        <v>4</v>
      </c>
      <c r="J20" s="53">
        <v>8</v>
      </c>
      <c r="K20" s="54">
        <v>15.5</v>
      </c>
      <c r="L20" s="20">
        <v>3</v>
      </c>
      <c r="M20" s="20">
        <f t="shared" si="1"/>
        <v>21.9</v>
      </c>
      <c r="N20" s="20"/>
      <c r="O20" s="20" t="s">
        <v>35</v>
      </c>
    </row>
    <row r="21" spans="1:15">
      <c r="A21" s="20">
        <v>20</v>
      </c>
      <c r="B21" s="21" t="s">
        <v>83</v>
      </c>
      <c r="C21" s="21" t="s">
        <v>139</v>
      </c>
      <c r="D21" s="21" t="s">
        <v>140</v>
      </c>
      <c r="E21" s="36" t="s">
        <v>141</v>
      </c>
      <c r="F21" s="37">
        <v>29</v>
      </c>
      <c r="G21" s="20">
        <v>2.5</v>
      </c>
      <c r="H21" s="20"/>
      <c r="I21" s="20">
        <v>2.5</v>
      </c>
      <c r="J21" s="20">
        <v>3</v>
      </c>
      <c r="K21" s="20">
        <f>G21-H21+I21+J21</f>
        <v>8</v>
      </c>
      <c r="L21" s="20">
        <v>10</v>
      </c>
      <c r="M21" s="20">
        <f t="shared" si="1"/>
        <v>23.3</v>
      </c>
      <c r="N21" s="20"/>
      <c r="O21" s="20" t="s">
        <v>35</v>
      </c>
    </row>
    <row r="22" ht="14.25" spans="1:15">
      <c r="A22" s="20">
        <v>21</v>
      </c>
      <c r="B22" s="21" t="s">
        <v>83</v>
      </c>
      <c r="C22" s="21" t="s">
        <v>142</v>
      </c>
      <c r="D22" s="21" t="s">
        <v>143</v>
      </c>
      <c r="E22" s="36" t="s">
        <v>144</v>
      </c>
      <c r="F22" s="37">
        <v>23</v>
      </c>
      <c r="G22" s="38">
        <v>3</v>
      </c>
      <c r="H22" s="39"/>
      <c r="I22" s="53"/>
      <c r="J22" s="53"/>
      <c r="K22" s="54">
        <v>3</v>
      </c>
      <c r="L22" s="20">
        <v>25</v>
      </c>
      <c r="M22" s="20">
        <f t="shared" si="1"/>
        <v>23.6</v>
      </c>
      <c r="N22" s="20"/>
      <c r="O22" s="20" t="s">
        <v>35</v>
      </c>
    </row>
    <row r="23" spans="1:15">
      <c r="A23" s="20">
        <v>22</v>
      </c>
      <c r="B23" s="21" t="s">
        <v>83</v>
      </c>
      <c r="C23" s="21" t="s">
        <v>145</v>
      </c>
      <c r="D23" s="21" t="s">
        <v>146</v>
      </c>
      <c r="E23" s="36">
        <v>102.45</v>
      </c>
      <c r="F23" s="40">
        <v>16</v>
      </c>
      <c r="G23" s="20">
        <v>2</v>
      </c>
      <c r="H23" s="20"/>
      <c r="I23" s="20"/>
      <c r="J23" s="20"/>
      <c r="K23" s="20">
        <f>G23-H23+I23+J23</f>
        <v>2</v>
      </c>
      <c r="L23" s="20">
        <v>43</v>
      </c>
      <c r="M23" s="20">
        <f t="shared" si="1"/>
        <v>24.1</v>
      </c>
      <c r="N23" s="20"/>
      <c r="O23" s="20" t="s">
        <v>35</v>
      </c>
    </row>
    <row r="24" ht="14.25" spans="1:15">
      <c r="A24" s="20">
        <v>23</v>
      </c>
      <c r="B24" s="21" t="s">
        <v>96</v>
      </c>
      <c r="C24" s="21" t="s">
        <v>147</v>
      </c>
      <c r="D24" s="21" t="s">
        <v>148</v>
      </c>
      <c r="E24" s="36" t="s">
        <v>149</v>
      </c>
      <c r="F24" s="37">
        <v>13</v>
      </c>
      <c r="G24" s="38">
        <v>1.75</v>
      </c>
      <c r="H24" s="39">
        <v>5</v>
      </c>
      <c r="I24" s="53"/>
      <c r="J24" s="53"/>
      <c r="K24" s="54">
        <v>-3.25</v>
      </c>
      <c r="L24" s="20">
        <v>51</v>
      </c>
      <c r="M24" s="20">
        <f t="shared" si="1"/>
        <v>24.4</v>
      </c>
      <c r="N24" s="20"/>
      <c r="O24" s="20" t="s">
        <v>35</v>
      </c>
    </row>
    <row r="25" ht="14.25" spans="1:15">
      <c r="A25" s="20">
        <v>24</v>
      </c>
      <c r="B25" s="21" t="s">
        <v>83</v>
      </c>
      <c r="C25" s="21" t="s">
        <v>150</v>
      </c>
      <c r="D25" s="21" t="s">
        <v>151</v>
      </c>
      <c r="E25" s="36" t="s">
        <v>152</v>
      </c>
      <c r="F25" s="37">
        <v>15</v>
      </c>
      <c r="G25" s="38">
        <v>3</v>
      </c>
      <c r="H25" s="39">
        <v>5</v>
      </c>
      <c r="I25" s="53"/>
      <c r="J25" s="53"/>
      <c r="K25" s="54">
        <v>-2</v>
      </c>
      <c r="L25" s="20">
        <v>47</v>
      </c>
      <c r="M25" s="20">
        <f t="shared" si="1"/>
        <v>24.6</v>
      </c>
      <c r="N25" s="20"/>
      <c r="O25" s="20" t="s">
        <v>35</v>
      </c>
    </row>
    <row r="26" ht="14.25" spans="1:15">
      <c r="A26" s="20">
        <v>25</v>
      </c>
      <c r="B26" s="21" t="s">
        <v>83</v>
      </c>
      <c r="C26" s="21" t="s">
        <v>153</v>
      </c>
      <c r="D26" s="21" t="s">
        <v>154</v>
      </c>
      <c r="E26" s="36" t="s">
        <v>155</v>
      </c>
      <c r="F26" s="40">
        <v>26</v>
      </c>
      <c r="G26" s="38">
        <v>3</v>
      </c>
      <c r="H26" s="39"/>
      <c r="I26" s="53"/>
      <c r="J26" s="53"/>
      <c r="K26" s="54">
        <v>3</v>
      </c>
      <c r="L26" s="20">
        <v>25</v>
      </c>
      <c r="M26" s="20">
        <f t="shared" si="1"/>
        <v>25.7</v>
      </c>
      <c r="N26" s="20"/>
      <c r="O26" s="20" t="s">
        <v>35</v>
      </c>
    </row>
    <row r="27" ht="14.25" spans="1:15">
      <c r="A27" s="20">
        <v>26</v>
      </c>
      <c r="B27" s="21" t="s">
        <v>83</v>
      </c>
      <c r="C27" s="21" t="s">
        <v>156</v>
      </c>
      <c r="D27" s="21" t="s">
        <v>157</v>
      </c>
      <c r="E27" s="36" t="s">
        <v>158</v>
      </c>
      <c r="F27" s="37">
        <v>27</v>
      </c>
      <c r="G27" s="38">
        <v>3</v>
      </c>
      <c r="H27" s="39"/>
      <c r="I27" s="53"/>
      <c r="J27" s="53"/>
      <c r="K27" s="54">
        <v>3</v>
      </c>
      <c r="L27" s="20">
        <v>25</v>
      </c>
      <c r="M27" s="20">
        <f t="shared" si="1"/>
        <v>26.4</v>
      </c>
      <c r="N27" s="20"/>
      <c r="O27" s="20" t="s">
        <v>35</v>
      </c>
    </row>
    <row r="28" spans="1:15">
      <c r="A28" s="20">
        <v>27</v>
      </c>
      <c r="B28" s="21" t="s">
        <v>83</v>
      </c>
      <c r="C28" s="21" t="s">
        <v>159</v>
      </c>
      <c r="D28" s="21" t="s">
        <v>160</v>
      </c>
      <c r="E28" s="36">
        <v>100.95</v>
      </c>
      <c r="F28" s="40">
        <v>22</v>
      </c>
      <c r="G28" s="20">
        <v>2.75</v>
      </c>
      <c r="H28" s="20"/>
      <c r="I28" s="20"/>
      <c r="J28" s="20"/>
      <c r="K28" s="20">
        <f>G28-H28+I28+J28</f>
        <v>2.75</v>
      </c>
      <c r="L28" s="20">
        <v>37</v>
      </c>
      <c r="M28" s="20">
        <f t="shared" si="1"/>
        <v>26.5</v>
      </c>
      <c r="N28" s="20"/>
      <c r="O28" s="20" t="s">
        <v>35</v>
      </c>
    </row>
    <row r="29" ht="14.25" spans="1:15">
      <c r="A29" s="20">
        <v>28</v>
      </c>
      <c r="B29" s="21" t="s">
        <v>96</v>
      </c>
      <c r="C29" s="21" t="s">
        <v>161</v>
      </c>
      <c r="D29" s="21" t="s">
        <v>162</v>
      </c>
      <c r="E29" s="36" t="s">
        <v>163</v>
      </c>
      <c r="F29" s="37">
        <v>31</v>
      </c>
      <c r="G29" s="38">
        <v>3.5</v>
      </c>
      <c r="H29" s="39"/>
      <c r="I29" s="53"/>
      <c r="J29" s="53"/>
      <c r="K29" s="54">
        <v>3.5</v>
      </c>
      <c r="L29" s="20">
        <v>18</v>
      </c>
      <c r="M29" s="20">
        <f t="shared" si="1"/>
        <v>27.1</v>
      </c>
      <c r="N29" s="20"/>
      <c r="O29" s="20" t="s">
        <v>35</v>
      </c>
    </row>
    <row r="30" ht="14.25" spans="1:15">
      <c r="A30" s="20">
        <v>29</v>
      </c>
      <c r="B30" s="21" t="s">
        <v>83</v>
      </c>
      <c r="C30" s="21" t="s">
        <v>164</v>
      </c>
      <c r="D30" s="21" t="s">
        <v>165</v>
      </c>
      <c r="E30" s="36" t="s">
        <v>166</v>
      </c>
      <c r="F30" s="40">
        <v>34</v>
      </c>
      <c r="G30" s="38">
        <v>3</v>
      </c>
      <c r="H30" s="39"/>
      <c r="I30" s="53"/>
      <c r="J30" s="53">
        <v>3</v>
      </c>
      <c r="K30" s="54">
        <v>6</v>
      </c>
      <c r="L30" s="20">
        <v>12</v>
      </c>
      <c r="M30" s="20">
        <f t="shared" si="1"/>
        <v>27.4</v>
      </c>
      <c r="N30" s="20"/>
      <c r="O30" s="20" t="s">
        <v>35</v>
      </c>
    </row>
    <row r="31" ht="14.25" spans="1:15">
      <c r="A31" s="20">
        <v>30</v>
      </c>
      <c r="B31" s="21" t="s">
        <v>96</v>
      </c>
      <c r="C31" s="21" t="s">
        <v>167</v>
      </c>
      <c r="D31" s="21" t="s">
        <v>168</v>
      </c>
      <c r="E31" s="36" t="s">
        <v>169</v>
      </c>
      <c r="F31" s="40">
        <v>24</v>
      </c>
      <c r="G31" s="38">
        <v>2.5</v>
      </c>
      <c r="H31" s="39"/>
      <c r="I31" s="53"/>
      <c r="J31" s="53"/>
      <c r="K31" s="54">
        <v>2.5</v>
      </c>
      <c r="L31" s="20">
        <v>38</v>
      </c>
      <c r="M31" s="20">
        <f t="shared" si="1"/>
        <v>28.2</v>
      </c>
      <c r="N31" s="20"/>
      <c r="O31" s="20" t="s">
        <v>35</v>
      </c>
    </row>
    <row r="32" ht="14.25" spans="1:15">
      <c r="A32" s="14">
        <v>31</v>
      </c>
      <c r="B32" s="15" t="s">
        <v>96</v>
      </c>
      <c r="C32" s="15" t="s">
        <v>170</v>
      </c>
      <c r="D32" s="15" t="s">
        <v>171</v>
      </c>
      <c r="E32" s="41" t="s">
        <v>172</v>
      </c>
      <c r="F32" s="42">
        <v>19</v>
      </c>
      <c r="G32" s="43">
        <v>1.75</v>
      </c>
      <c r="H32" s="44">
        <v>5</v>
      </c>
      <c r="I32" s="55"/>
      <c r="J32" s="55"/>
      <c r="K32" s="56">
        <v>-3.25</v>
      </c>
      <c r="L32" s="14">
        <v>51</v>
      </c>
      <c r="M32" s="14">
        <f t="shared" si="1"/>
        <v>28.6</v>
      </c>
      <c r="N32" s="14"/>
      <c r="O32" s="14"/>
    </row>
    <row r="33" spans="1:15">
      <c r="A33" s="14">
        <v>32</v>
      </c>
      <c r="B33" s="15" t="s">
        <v>96</v>
      </c>
      <c r="C33" s="15" t="s">
        <v>173</v>
      </c>
      <c r="D33" s="15" t="s">
        <v>174</v>
      </c>
      <c r="E33" s="41" t="s">
        <v>175</v>
      </c>
      <c r="F33" s="45">
        <v>32</v>
      </c>
      <c r="G33" s="14">
        <v>2</v>
      </c>
      <c r="H33" s="14">
        <v>5</v>
      </c>
      <c r="I33" s="14">
        <v>6</v>
      </c>
      <c r="J33" s="14"/>
      <c r="K33" s="14">
        <f t="shared" ref="K33:K37" si="3">G33-H33+I33+J33</f>
        <v>3</v>
      </c>
      <c r="L33" s="14">
        <v>25</v>
      </c>
      <c r="M33" s="14">
        <f t="shared" si="1"/>
        <v>29.9</v>
      </c>
      <c r="N33" s="14"/>
      <c r="O33" s="14"/>
    </row>
    <row r="34" ht="14.25" spans="1:15">
      <c r="A34" s="14">
        <v>33</v>
      </c>
      <c r="B34" s="15" t="s">
        <v>96</v>
      </c>
      <c r="C34" s="15" t="s">
        <v>176</v>
      </c>
      <c r="D34" s="15" t="s">
        <v>177</v>
      </c>
      <c r="E34" s="41" t="s">
        <v>178</v>
      </c>
      <c r="F34" s="42">
        <v>43</v>
      </c>
      <c r="G34" s="43">
        <v>3.5</v>
      </c>
      <c r="H34" s="44"/>
      <c r="I34" s="55">
        <v>4</v>
      </c>
      <c r="J34" s="55">
        <v>8</v>
      </c>
      <c r="K34" s="56">
        <v>15.5</v>
      </c>
      <c r="L34" s="14">
        <v>3</v>
      </c>
      <c r="M34" s="14">
        <f t="shared" si="1"/>
        <v>31</v>
      </c>
      <c r="N34" s="14"/>
      <c r="O34" s="14"/>
    </row>
    <row r="35" spans="1:15">
      <c r="A35" s="14">
        <v>34</v>
      </c>
      <c r="B35" s="15" t="s">
        <v>96</v>
      </c>
      <c r="C35" s="15" t="s">
        <v>179</v>
      </c>
      <c r="D35" s="15" t="s">
        <v>180</v>
      </c>
      <c r="E35" s="41" t="s">
        <v>181</v>
      </c>
      <c r="F35" s="45">
        <v>46</v>
      </c>
      <c r="G35" s="14">
        <v>2.5</v>
      </c>
      <c r="H35" s="14"/>
      <c r="I35" s="14">
        <v>7.75</v>
      </c>
      <c r="J35" s="14">
        <v>8</v>
      </c>
      <c r="K35" s="14">
        <f t="shared" si="3"/>
        <v>18.25</v>
      </c>
      <c r="L35" s="14">
        <v>2</v>
      </c>
      <c r="M35" s="14">
        <f t="shared" si="1"/>
        <v>32.8</v>
      </c>
      <c r="N35" s="14"/>
      <c r="O35" s="14"/>
    </row>
    <row r="36" spans="1:15">
      <c r="A36" s="14">
        <v>35</v>
      </c>
      <c r="B36" s="15" t="s">
        <v>96</v>
      </c>
      <c r="C36" s="15" t="s">
        <v>182</v>
      </c>
      <c r="D36" s="15" t="s">
        <v>183</v>
      </c>
      <c r="E36" s="41">
        <v>100.48</v>
      </c>
      <c r="F36" s="45">
        <v>28</v>
      </c>
      <c r="G36" s="14">
        <v>2</v>
      </c>
      <c r="H36" s="14">
        <v>5</v>
      </c>
      <c r="I36" s="14">
        <v>2.5</v>
      </c>
      <c r="J36" s="14"/>
      <c r="K36" s="14">
        <f t="shared" si="3"/>
        <v>-0.5</v>
      </c>
      <c r="L36" s="14">
        <v>45</v>
      </c>
      <c r="M36" s="14">
        <f t="shared" si="1"/>
        <v>33.1</v>
      </c>
      <c r="N36" s="14"/>
      <c r="O36" s="14"/>
    </row>
    <row r="37" spans="1:15">
      <c r="A37" s="14">
        <v>36</v>
      </c>
      <c r="B37" s="15" t="s">
        <v>96</v>
      </c>
      <c r="C37" s="15" t="s">
        <v>184</v>
      </c>
      <c r="D37" s="15" t="s">
        <v>185</v>
      </c>
      <c r="E37" s="41">
        <v>99.34</v>
      </c>
      <c r="F37" s="42">
        <v>37</v>
      </c>
      <c r="G37" s="14">
        <v>3</v>
      </c>
      <c r="H37" s="14"/>
      <c r="I37" s="14"/>
      <c r="J37" s="14"/>
      <c r="K37" s="14">
        <f t="shared" si="3"/>
        <v>3</v>
      </c>
      <c r="L37" s="14">
        <v>25</v>
      </c>
      <c r="M37" s="14">
        <f t="shared" si="1"/>
        <v>33.4</v>
      </c>
      <c r="N37" s="14"/>
      <c r="O37" s="14"/>
    </row>
    <row r="38" ht="14.25" spans="1:15">
      <c r="A38" s="14">
        <v>37</v>
      </c>
      <c r="B38" s="15" t="s">
        <v>96</v>
      </c>
      <c r="C38" s="15" t="s">
        <v>186</v>
      </c>
      <c r="D38" s="15" t="s">
        <v>187</v>
      </c>
      <c r="E38" s="41" t="s">
        <v>188</v>
      </c>
      <c r="F38" s="45">
        <v>42</v>
      </c>
      <c r="G38" s="43">
        <v>1.75</v>
      </c>
      <c r="H38" s="44"/>
      <c r="I38" s="55">
        <v>3</v>
      </c>
      <c r="J38" s="55"/>
      <c r="K38" s="56">
        <v>4.75</v>
      </c>
      <c r="L38" s="14">
        <v>16</v>
      </c>
      <c r="M38" s="14">
        <f t="shared" si="1"/>
        <v>34.2</v>
      </c>
      <c r="N38" s="14"/>
      <c r="O38" s="14"/>
    </row>
    <row r="39" spans="1:15">
      <c r="A39" s="14">
        <v>38</v>
      </c>
      <c r="B39" s="15" t="s">
        <v>83</v>
      </c>
      <c r="C39" s="15" t="s">
        <v>189</v>
      </c>
      <c r="D39" s="15" t="s">
        <v>190</v>
      </c>
      <c r="E39" s="41">
        <v>99.16</v>
      </c>
      <c r="F39" s="42">
        <v>39</v>
      </c>
      <c r="G39" s="14">
        <v>3</v>
      </c>
      <c r="H39" s="14"/>
      <c r="I39" s="14"/>
      <c r="J39" s="14"/>
      <c r="K39" s="14">
        <f t="shared" ref="K39:K43" si="4">G39-H39+I39+J39</f>
        <v>3</v>
      </c>
      <c r="L39" s="14">
        <v>25</v>
      </c>
      <c r="M39" s="14">
        <f t="shared" si="1"/>
        <v>34.8</v>
      </c>
      <c r="N39" s="14"/>
      <c r="O39" s="14"/>
    </row>
    <row r="40" spans="1:15">
      <c r="A40" s="14">
        <v>39</v>
      </c>
      <c r="B40" s="15" t="s">
        <v>96</v>
      </c>
      <c r="C40" s="15" t="s">
        <v>191</v>
      </c>
      <c r="D40" s="15" t="s">
        <v>192</v>
      </c>
      <c r="E40" s="41">
        <v>99.14</v>
      </c>
      <c r="F40" s="45">
        <v>40</v>
      </c>
      <c r="G40" s="14">
        <v>3</v>
      </c>
      <c r="H40" s="14"/>
      <c r="I40" s="14"/>
      <c r="J40" s="14"/>
      <c r="K40" s="14">
        <f t="shared" si="4"/>
        <v>3</v>
      </c>
      <c r="L40" s="14">
        <v>25</v>
      </c>
      <c r="M40" s="14">
        <f t="shared" si="1"/>
        <v>35.5</v>
      </c>
      <c r="N40" s="14"/>
      <c r="O40" s="14"/>
    </row>
    <row r="41" ht="14.25" spans="1:15">
      <c r="A41" s="14">
        <v>40</v>
      </c>
      <c r="B41" s="15" t="s">
        <v>96</v>
      </c>
      <c r="C41" s="15" t="s">
        <v>193</v>
      </c>
      <c r="D41" s="15" t="s">
        <v>194</v>
      </c>
      <c r="E41" s="41" t="s">
        <v>195</v>
      </c>
      <c r="F41" s="42">
        <v>35</v>
      </c>
      <c r="G41" s="43">
        <v>2.5</v>
      </c>
      <c r="H41" s="44"/>
      <c r="I41" s="55"/>
      <c r="J41" s="55"/>
      <c r="K41" s="56">
        <v>2.5</v>
      </c>
      <c r="L41" s="14">
        <v>38</v>
      </c>
      <c r="M41" s="14">
        <f t="shared" si="1"/>
        <v>35.9</v>
      </c>
      <c r="N41" s="14"/>
      <c r="O41" s="14"/>
    </row>
    <row r="42" spans="1:15">
      <c r="A42" s="14">
        <v>41</v>
      </c>
      <c r="B42" s="15" t="s">
        <v>83</v>
      </c>
      <c r="C42" s="15" t="s">
        <v>196</v>
      </c>
      <c r="D42" s="15" t="s">
        <v>197</v>
      </c>
      <c r="E42" s="41" t="s">
        <v>198</v>
      </c>
      <c r="F42" s="42">
        <v>49</v>
      </c>
      <c r="G42" s="14">
        <v>2.5</v>
      </c>
      <c r="H42" s="14"/>
      <c r="I42" s="14">
        <v>7.5</v>
      </c>
      <c r="J42" s="14"/>
      <c r="K42" s="14">
        <f t="shared" si="4"/>
        <v>10</v>
      </c>
      <c r="L42" s="14">
        <v>6</v>
      </c>
      <c r="M42" s="14">
        <f t="shared" si="1"/>
        <v>36.1</v>
      </c>
      <c r="N42" s="14"/>
      <c r="O42" s="14"/>
    </row>
    <row r="43" spans="1:15">
      <c r="A43" s="14">
        <v>42</v>
      </c>
      <c r="B43" s="15" t="s">
        <v>96</v>
      </c>
      <c r="C43" s="15" t="s">
        <v>199</v>
      </c>
      <c r="D43" s="15" t="s">
        <v>200</v>
      </c>
      <c r="E43" s="41">
        <v>100.06</v>
      </c>
      <c r="F43" s="42">
        <v>33</v>
      </c>
      <c r="G43" s="14">
        <v>3</v>
      </c>
      <c r="H43" s="14">
        <v>5</v>
      </c>
      <c r="I43" s="14"/>
      <c r="J43" s="14"/>
      <c r="K43" s="14">
        <f t="shared" si="4"/>
        <v>-2</v>
      </c>
      <c r="L43" s="14">
        <v>47</v>
      </c>
      <c r="M43" s="14">
        <f t="shared" si="1"/>
        <v>37.2</v>
      </c>
      <c r="N43" s="14"/>
      <c r="O43" s="14"/>
    </row>
    <row r="44" ht="14.25" spans="1:15">
      <c r="A44" s="14">
        <v>43</v>
      </c>
      <c r="B44" s="15" t="s">
        <v>96</v>
      </c>
      <c r="C44" s="15" t="s">
        <v>201</v>
      </c>
      <c r="D44" s="15" t="s">
        <v>202</v>
      </c>
      <c r="E44" s="41" t="s">
        <v>203</v>
      </c>
      <c r="F44" s="45">
        <v>38</v>
      </c>
      <c r="G44" s="43">
        <v>3.5</v>
      </c>
      <c r="H44" s="44">
        <v>5</v>
      </c>
      <c r="I44" s="55"/>
      <c r="J44" s="55"/>
      <c r="K44" s="56">
        <v>-1.5</v>
      </c>
      <c r="L44" s="14">
        <v>46</v>
      </c>
      <c r="M44" s="14">
        <f t="shared" si="1"/>
        <v>40.4</v>
      </c>
      <c r="N44" s="14"/>
      <c r="O44" s="14"/>
    </row>
    <row r="45" ht="14.25" spans="1:15">
      <c r="A45" s="14">
        <v>44</v>
      </c>
      <c r="B45" s="15" t="s">
        <v>83</v>
      </c>
      <c r="C45" s="15" t="s">
        <v>204</v>
      </c>
      <c r="D45" s="15" t="s">
        <v>205</v>
      </c>
      <c r="E45" s="41" t="s">
        <v>206</v>
      </c>
      <c r="F45" s="42">
        <v>53</v>
      </c>
      <c r="G45" s="43">
        <v>2.25</v>
      </c>
      <c r="H45" s="44"/>
      <c r="I45" s="55">
        <v>3.33</v>
      </c>
      <c r="J45" s="55"/>
      <c r="K45" s="56">
        <v>5.58</v>
      </c>
      <c r="L45" s="14">
        <v>13</v>
      </c>
      <c r="M45" s="14">
        <f t="shared" si="1"/>
        <v>41</v>
      </c>
      <c r="N45" s="14"/>
      <c r="O45" s="14"/>
    </row>
    <row r="46" ht="14.25" spans="1:15">
      <c r="A46" s="14">
        <v>45</v>
      </c>
      <c r="B46" s="15" t="s">
        <v>96</v>
      </c>
      <c r="C46" s="15" t="s">
        <v>207</v>
      </c>
      <c r="D46" s="15" t="s">
        <v>208</v>
      </c>
      <c r="E46" s="41" t="s">
        <v>209</v>
      </c>
      <c r="F46" s="45">
        <v>48</v>
      </c>
      <c r="G46" s="43">
        <v>3</v>
      </c>
      <c r="H46" s="44"/>
      <c r="I46" s="55"/>
      <c r="J46" s="55"/>
      <c r="K46" s="56">
        <v>3</v>
      </c>
      <c r="L46" s="14">
        <v>25</v>
      </c>
      <c r="M46" s="14">
        <f t="shared" si="1"/>
        <v>41.1</v>
      </c>
      <c r="N46" s="14"/>
      <c r="O46" s="14"/>
    </row>
    <row r="47" s="22" customFormat="1" ht="14.25" spans="1:15">
      <c r="A47" s="46">
        <v>46</v>
      </c>
      <c r="B47" s="15" t="s">
        <v>96</v>
      </c>
      <c r="C47" s="1" t="s">
        <v>210</v>
      </c>
      <c r="D47" s="15" t="s">
        <v>211</v>
      </c>
      <c r="E47" s="41" t="s">
        <v>212</v>
      </c>
      <c r="F47" s="47">
        <v>36</v>
      </c>
      <c r="G47" s="48">
        <v>1.25</v>
      </c>
      <c r="H47" s="49">
        <v>10</v>
      </c>
      <c r="I47" s="49"/>
      <c r="J47" s="49"/>
      <c r="K47" s="57">
        <v>-8.75</v>
      </c>
      <c r="L47" s="46">
        <v>58</v>
      </c>
      <c r="M47" s="46">
        <f t="shared" si="1"/>
        <v>42.6</v>
      </c>
      <c r="N47" s="46"/>
      <c r="O47" s="46"/>
    </row>
    <row r="48" spans="1:15">
      <c r="A48" s="14">
        <v>47</v>
      </c>
      <c r="B48" s="15" t="s">
        <v>96</v>
      </c>
      <c r="C48" s="15" t="s">
        <v>213</v>
      </c>
      <c r="D48" s="15" t="s">
        <v>214</v>
      </c>
      <c r="E48" s="41">
        <v>96.15</v>
      </c>
      <c r="F48" s="42">
        <v>51</v>
      </c>
      <c r="G48" s="14">
        <v>3</v>
      </c>
      <c r="H48" s="14"/>
      <c r="I48" s="14"/>
      <c r="J48" s="14"/>
      <c r="K48" s="14">
        <f t="shared" ref="K48:K54" si="5">G48-H48+I48+J48</f>
        <v>3</v>
      </c>
      <c r="L48" s="14">
        <v>25</v>
      </c>
      <c r="M48" s="14">
        <f t="shared" si="1"/>
        <v>43.2</v>
      </c>
      <c r="N48" s="14"/>
      <c r="O48" s="14"/>
    </row>
    <row r="49" ht="14.25" spans="1:15">
      <c r="A49" s="14">
        <v>48</v>
      </c>
      <c r="B49" s="15" t="s">
        <v>83</v>
      </c>
      <c r="C49" s="15" t="s">
        <v>215</v>
      </c>
      <c r="D49" s="15" t="s">
        <v>216</v>
      </c>
      <c r="E49" s="41" t="s">
        <v>217</v>
      </c>
      <c r="F49" s="42">
        <v>41</v>
      </c>
      <c r="G49" s="43">
        <v>2.25</v>
      </c>
      <c r="H49" s="44">
        <v>5</v>
      </c>
      <c r="I49" s="55"/>
      <c r="J49" s="55"/>
      <c r="K49" s="56">
        <v>-2.5</v>
      </c>
      <c r="L49" s="14">
        <v>50</v>
      </c>
      <c r="M49" s="14">
        <f t="shared" si="1"/>
        <v>43.7</v>
      </c>
      <c r="N49" s="14"/>
      <c r="O49" s="14"/>
    </row>
    <row r="50" spans="1:15">
      <c r="A50" s="14">
        <v>49</v>
      </c>
      <c r="B50" s="15" t="s">
        <v>83</v>
      </c>
      <c r="C50" s="15" t="s">
        <v>218</v>
      </c>
      <c r="D50" s="15" t="s">
        <v>219</v>
      </c>
      <c r="E50" s="41">
        <v>98.21</v>
      </c>
      <c r="F50" s="42">
        <v>45</v>
      </c>
      <c r="G50" s="14">
        <v>1.75</v>
      </c>
      <c r="H50" s="14"/>
      <c r="I50" s="14"/>
      <c r="J50" s="14"/>
      <c r="K50" s="14">
        <f t="shared" si="5"/>
        <v>1.75</v>
      </c>
      <c r="L50" s="14">
        <v>44</v>
      </c>
      <c r="M50" s="14">
        <f t="shared" si="1"/>
        <v>44.7</v>
      </c>
      <c r="N50" s="14"/>
      <c r="O50" s="14"/>
    </row>
    <row r="51" ht="14.25" spans="1:15">
      <c r="A51" s="14">
        <v>50</v>
      </c>
      <c r="B51" s="15" t="s">
        <v>96</v>
      </c>
      <c r="C51" s="15" t="s">
        <v>220</v>
      </c>
      <c r="D51" s="15" t="s">
        <v>221</v>
      </c>
      <c r="E51" s="41" t="s">
        <v>222</v>
      </c>
      <c r="F51" s="42">
        <v>47</v>
      </c>
      <c r="G51" s="43">
        <v>2.25</v>
      </c>
      <c r="H51" s="44"/>
      <c r="I51" s="55"/>
      <c r="J51" s="55"/>
      <c r="K51" s="56">
        <v>2.25</v>
      </c>
      <c r="L51" s="14">
        <v>42</v>
      </c>
      <c r="M51" s="14">
        <f t="shared" si="1"/>
        <v>45.5</v>
      </c>
      <c r="N51" s="14"/>
      <c r="O51" s="14"/>
    </row>
    <row r="52" ht="14.25" spans="1:15">
      <c r="A52" s="14">
        <v>51</v>
      </c>
      <c r="B52" s="15" t="s">
        <v>96</v>
      </c>
      <c r="C52" s="15" t="s">
        <v>223</v>
      </c>
      <c r="D52" s="15" t="s">
        <v>224</v>
      </c>
      <c r="E52" s="41" t="s">
        <v>225</v>
      </c>
      <c r="F52" s="45">
        <v>44</v>
      </c>
      <c r="G52" s="43">
        <v>1.75</v>
      </c>
      <c r="H52" s="44">
        <v>5</v>
      </c>
      <c r="I52" s="55"/>
      <c r="J52" s="55"/>
      <c r="K52" s="56">
        <v>-3.25</v>
      </c>
      <c r="L52" s="14">
        <v>51</v>
      </c>
      <c r="M52" s="14">
        <f t="shared" si="1"/>
        <v>46.1</v>
      </c>
      <c r="N52" s="14"/>
      <c r="O52" s="14"/>
    </row>
    <row r="53" spans="1:15">
      <c r="A53" s="14">
        <v>52</v>
      </c>
      <c r="B53" s="15" t="s">
        <v>83</v>
      </c>
      <c r="C53" s="15" t="s">
        <v>226</v>
      </c>
      <c r="D53" s="15" t="s">
        <v>227</v>
      </c>
      <c r="E53" s="41">
        <v>96.94</v>
      </c>
      <c r="F53" s="45">
        <v>50</v>
      </c>
      <c r="G53" s="14">
        <v>2.5</v>
      </c>
      <c r="H53" s="14"/>
      <c r="I53" s="14"/>
      <c r="J53" s="14"/>
      <c r="K53" s="14">
        <f t="shared" si="5"/>
        <v>2.5</v>
      </c>
      <c r="L53" s="14">
        <v>38</v>
      </c>
      <c r="M53" s="14">
        <f t="shared" si="1"/>
        <v>46.4</v>
      </c>
      <c r="N53" s="14"/>
      <c r="O53" s="14"/>
    </row>
    <row r="54" spans="1:15">
      <c r="A54" s="14">
        <v>53</v>
      </c>
      <c r="B54" s="15" t="s">
        <v>96</v>
      </c>
      <c r="C54" s="15" t="s">
        <v>228</v>
      </c>
      <c r="D54" s="15" t="s">
        <v>229</v>
      </c>
      <c r="E54" s="41">
        <v>93.62</v>
      </c>
      <c r="F54" s="42">
        <v>57</v>
      </c>
      <c r="G54" s="14">
        <v>3</v>
      </c>
      <c r="H54" s="14"/>
      <c r="I54" s="14"/>
      <c r="J54" s="14"/>
      <c r="K54" s="14">
        <f t="shared" si="5"/>
        <v>3</v>
      </c>
      <c r="L54" s="14">
        <v>25</v>
      </c>
      <c r="M54" s="14">
        <f t="shared" si="1"/>
        <v>47.4</v>
      </c>
      <c r="N54" s="14"/>
      <c r="O54" s="14"/>
    </row>
    <row r="55" ht="14.25" spans="1:15">
      <c r="A55" s="14">
        <v>54</v>
      </c>
      <c r="B55" s="15" t="s">
        <v>96</v>
      </c>
      <c r="C55" s="15" t="s">
        <v>230</v>
      </c>
      <c r="D55" s="15" t="s">
        <v>231</v>
      </c>
      <c r="E55" s="41" t="s">
        <v>232</v>
      </c>
      <c r="F55" s="45">
        <v>52</v>
      </c>
      <c r="G55" s="43">
        <v>3</v>
      </c>
      <c r="H55" s="44">
        <v>5</v>
      </c>
      <c r="I55" s="55"/>
      <c r="J55" s="55"/>
      <c r="K55" s="56">
        <v>-2</v>
      </c>
      <c r="L55" s="14">
        <v>47</v>
      </c>
      <c r="M55" s="14">
        <f t="shared" si="1"/>
        <v>50.5</v>
      </c>
      <c r="N55" s="14"/>
      <c r="O55" s="14"/>
    </row>
    <row r="56" s="22" customFormat="1" ht="14.25" spans="1:15">
      <c r="A56" s="46">
        <v>55</v>
      </c>
      <c r="B56" s="15" t="s">
        <v>96</v>
      </c>
      <c r="C56" s="1" t="s">
        <v>233</v>
      </c>
      <c r="D56" s="15" t="s">
        <v>234</v>
      </c>
      <c r="E56" s="41" t="s">
        <v>235</v>
      </c>
      <c r="F56" s="47">
        <v>54</v>
      </c>
      <c r="G56" s="48">
        <v>1.25</v>
      </c>
      <c r="H56" s="49">
        <v>5</v>
      </c>
      <c r="I56" s="49"/>
      <c r="J56" s="49"/>
      <c r="K56" s="57">
        <v>-3.75</v>
      </c>
      <c r="L56" s="46">
        <v>51</v>
      </c>
      <c r="M56" s="46">
        <f t="shared" si="1"/>
        <v>53.1</v>
      </c>
      <c r="N56" s="46"/>
      <c r="O56" s="46"/>
    </row>
    <row r="57" spans="1:15">
      <c r="A57" s="14">
        <v>56</v>
      </c>
      <c r="B57" s="15" t="s">
        <v>83</v>
      </c>
      <c r="C57" s="15" t="s">
        <v>236</v>
      </c>
      <c r="D57" s="15" t="s">
        <v>237</v>
      </c>
      <c r="E57" s="41">
        <v>94.11</v>
      </c>
      <c r="F57" s="42">
        <v>55</v>
      </c>
      <c r="G57" s="14">
        <v>1.25</v>
      </c>
      <c r="H57" s="14">
        <v>5</v>
      </c>
      <c r="I57" s="14"/>
      <c r="J57" s="14"/>
      <c r="K57" s="14">
        <f>G57-H57+I57+J57</f>
        <v>-3.75</v>
      </c>
      <c r="L57" s="14">
        <v>51</v>
      </c>
      <c r="M57" s="14">
        <f t="shared" si="1"/>
        <v>53.8</v>
      </c>
      <c r="N57" s="14"/>
      <c r="O57" s="14"/>
    </row>
    <row r="58" ht="14.25" spans="1:15">
      <c r="A58" s="14">
        <v>57</v>
      </c>
      <c r="B58" s="15" t="s">
        <v>83</v>
      </c>
      <c r="C58" s="15" t="s">
        <v>238</v>
      </c>
      <c r="D58" s="15" t="s">
        <v>239</v>
      </c>
      <c r="E58" s="41" t="s">
        <v>240</v>
      </c>
      <c r="F58" s="45">
        <v>56</v>
      </c>
      <c r="G58" s="43">
        <v>0.75</v>
      </c>
      <c r="H58" s="44">
        <v>10</v>
      </c>
      <c r="I58" s="55"/>
      <c r="J58" s="55"/>
      <c r="K58" s="56">
        <v>-9.25</v>
      </c>
      <c r="L58" s="14">
        <v>59</v>
      </c>
      <c r="M58" s="14">
        <f t="shared" si="1"/>
        <v>56.9</v>
      </c>
      <c r="N58" s="14"/>
      <c r="O58" s="14"/>
    </row>
    <row r="59" ht="14.25" spans="1:15">
      <c r="A59" s="14">
        <v>58</v>
      </c>
      <c r="B59" s="15" t="s">
        <v>96</v>
      </c>
      <c r="C59" s="15" t="s">
        <v>241</v>
      </c>
      <c r="D59" s="15" t="s">
        <v>242</v>
      </c>
      <c r="E59" s="41" t="s">
        <v>243</v>
      </c>
      <c r="F59" s="45">
        <v>58</v>
      </c>
      <c r="G59" s="43">
        <v>0.25</v>
      </c>
      <c r="H59" s="44">
        <v>5</v>
      </c>
      <c r="I59" s="55"/>
      <c r="J59" s="55"/>
      <c r="K59" s="56">
        <v>-4.75</v>
      </c>
      <c r="L59" s="14">
        <v>56</v>
      </c>
      <c r="M59" s="14">
        <f t="shared" si="1"/>
        <v>57.4</v>
      </c>
      <c r="N59" s="14"/>
      <c r="O59" s="14"/>
    </row>
    <row r="60" ht="14.25" spans="1:15">
      <c r="A60" s="14">
        <v>59</v>
      </c>
      <c r="B60" s="15" t="s">
        <v>96</v>
      </c>
      <c r="C60" s="15" t="s">
        <v>244</v>
      </c>
      <c r="D60" s="15" t="s">
        <v>245</v>
      </c>
      <c r="E60" s="41" t="s">
        <v>246</v>
      </c>
      <c r="F60" s="42">
        <v>59</v>
      </c>
      <c r="G60" s="43">
        <v>0</v>
      </c>
      <c r="H60" s="44">
        <v>5</v>
      </c>
      <c r="I60" s="55"/>
      <c r="J60" s="55"/>
      <c r="K60" s="56">
        <v>-5</v>
      </c>
      <c r="L60" s="14">
        <v>57</v>
      </c>
      <c r="M60" s="14">
        <f t="shared" si="1"/>
        <v>58.4</v>
      </c>
      <c r="N60" s="14"/>
      <c r="O60" s="14"/>
    </row>
  </sheetData>
  <sortState ref="A2:O60">
    <sortCondition ref="M2"/>
  </sortState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selection activeCell="M4" sqref="M4:M5"/>
    </sheetView>
  </sheetViews>
  <sheetFormatPr defaultColWidth="9" defaultRowHeight="13.5" outlineLevelRow="7"/>
  <sheetData>
    <row r="1" spans="1:14">
      <c r="A1" s="14" t="s">
        <v>0</v>
      </c>
      <c r="B1" s="14" t="s">
        <v>1</v>
      </c>
      <c r="C1" s="15" t="s">
        <v>2</v>
      </c>
      <c r="D1" s="15" t="s">
        <v>3</v>
      </c>
      <c r="E1" s="1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82</v>
      </c>
      <c r="N1" s="14" t="s">
        <v>13</v>
      </c>
    </row>
    <row r="2" spans="1:14">
      <c r="A2" s="16">
        <v>1</v>
      </c>
      <c r="B2" s="17" t="s">
        <v>247</v>
      </c>
      <c r="C2" s="17" t="s">
        <v>248</v>
      </c>
      <c r="D2" s="17" t="s">
        <v>249</v>
      </c>
      <c r="E2" s="17">
        <v>107.41</v>
      </c>
      <c r="F2" s="16">
        <v>1</v>
      </c>
      <c r="G2" s="16">
        <v>2.25</v>
      </c>
      <c r="H2" s="16"/>
      <c r="I2" s="16">
        <v>4</v>
      </c>
      <c r="J2" s="16"/>
      <c r="K2" s="16">
        <f t="shared" ref="K2:K8" si="0">G2-H2+I2+J2</f>
        <v>6.25</v>
      </c>
      <c r="L2" s="16">
        <v>3</v>
      </c>
      <c r="M2" s="16">
        <f t="shared" ref="M2:M8" si="1">F2*0.7+L2*0.3</f>
        <v>1.6</v>
      </c>
      <c r="N2" s="16" t="s">
        <v>17</v>
      </c>
    </row>
    <row r="3" spans="1:14">
      <c r="A3" s="18">
        <v>2</v>
      </c>
      <c r="B3" s="19" t="s">
        <v>250</v>
      </c>
      <c r="C3" s="19" t="s">
        <v>251</v>
      </c>
      <c r="D3" s="19" t="s">
        <v>252</v>
      </c>
      <c r="E3" s="19">
        <v>104.93</v>
      </c>
      <c r="F3" s="18">
        <v>2</v>
      </c>
      <c r="G3" s="18">
        <v>3.25</v>
      </c>
      <c r="H3" s="18"/>
      <c r="I3" s="18"/>
      <c r="J3" s="18"/>
      <c r="K3" s="18">
        <f t="shared" si="0"/>
        <v>3.25</v>
      </c>
      <c r="L3" s="18">
        <v>4</v>
      </c>
      <c r="M3" s="18">
        <f t="shared" si="1"/>
        <v>2.6</v>
      </c>
      <c r="N3" s="18" t="s">
        <v>24</v>
      </c>
    </row>
    <row r="4" spans="1:14">
      <c r="A4" s="20">
        <v>6</v>
      </c>
      <c r="B4" s="21" t="s">
        <v>247</v>
      </c>
      <c r="C4" s="21" t="s">
        <v>253</v>
      </c>
      <c r="D4" s="21" t="s">
        <v>254</v>
      </c>
      <c r="E4" s="21">
        <v>99.97</v>
      </c>
      <c r="F4" s="20">
        <v>5</v>
      </c>
      <c r="G4" s="20">
        <v>2.5</v>
      </c>
      <c r="H4" s="20"/>
      <c r="I4" s="20">
        <v>5</v>
      </c>
      <c r="J4" s="20"/>
      <c r="K4" s="20">
        <f t="shared" si="0"/>
        <v>7.5</v>
      </c>
      <c r="L4" s="20">
        <v>2</v>
      </c>
      <c r="M4" s="20">
        <f t="shared" si="1"/>
        <v>4.1</v>
      </c>
      <c r="N4" s="20" t="s">
        <v>35</v>
      </c>
    </row>
    <row r="5" spans="1:14">
      <c r="A5" s="20">
        <v>3</v>
      </c>
      <c r="B5" s="21" t="s">
        <v>250</v>
      </c>
      <c r="C5" s="21" t="s">
        <v>255</v>
      </c>
      <c r="D5" s="21" t="s">
        <v>256</v>
      </c>
      <c r="E5" s="21">
        <v>100.92</v>
      </c>
      <c r="F5" s="20">
        <v>3</v>
      </c>
      <c r="G5" s="20">
        <v>2.5</v>
      </c>
      <c r="H5" s="20"/>
      <c r="I5" s="20"/>
      <c r="J5" s="20"/>
      <c r="K5" s="20">
        <f t="shared" si="0"/>
        <v>2.5</v>
      </c>
      <c r="L5" s="20">
        <v>7</v>
      </c>
      <c r="M5" s="20">
        <f t="shared" si="1"/>
        <v>4.2</v>
      </c>
      <c r="N5" s="20" t="s">
        <v>35</v>
      </c>
    </row>
    <row r="6" spans="1:14">
      <c r="A6" s="14">
        <v>4</v>
      </c>
      <c r="B6" s="15" t="s">
        <v>250</v>
      </c>
      <c r="C6" s="15" t="s">
        <v>257</v>
      </c>
      <c r="D6" s="15" t="s">
        <v>258</v>
      </c>
      <c r="E6" s="15">
        <v>98.71</v>
      </c>
      <c r="F6" s="14">
        <v>6</v>
      </c>
      <c r="G6" s="14">
        <v>1.75</v>
      </c>
      <c r="H6" s="14"/>
      <c r="I6" s="14">
        <v>17</v>
      </c>
      <c r="J6" s="14"/>
      <c r="K6" s="14">
        <f t="shared" si="0"/>
        <v>18.75</v>
      </c>
      <c r="L6" s="14">
        <v>1</v>
      </c>
      <c r="M6" s="14">
        <f t="shared" si="1"/>
        <v>4.5</v>
      </c>
      <c r="N6" s="14"/>
    </row>
    <row r="7" spans="1:14">
      <c r="A7" s="14">
        <v>7</v>
      </c>
      <c r="B7" s="15" t="s">
        <v>247</v>
      </c>
      <c r="C7" s="15" t="s">
        <v>259</v>
      </c>
      <c r="D7" s="15" t="s">
        <v>260</v>
      </c>
      <c r="E7" s="15">
        <v>100.06</v>
      </c>
      <c r="F7" s="14">
        <v>4</v>
      </c>
      <c r="G7" s="14">
        <v>2.75</v>
      </c>
      <c r="H7" s="14"/>
      <c r="I7" s="14"/>
      <c r="J7" s="14"/>
      <c r="K7" s="14">
        <f t="shared" si="0"/>
        <v>2.75</v>
      </c>
      <c r="L7" s="14">
        <v>6</v>
      </c>
      <c r="M7" s="14">
        <f t="shared" si="1"/>
        <v>4.6</v>
      </c>
      <c r="N7" s="14"/>
    </row>
    <row r="8" spans="1:14">
      <c r="A8" s="14">
        <v>5</v>
      </c>
      <c r="B8" s="15" t="s">
        <v>247</v>
      </c>
      <c r="C8" s="15" t="s">
        <v>261</v>
      </c>
      <c r="D8" s="15" t="s">
        <v>262</v>
      </c>
      <c r="E8" s="15">
        <v>94.65</v>
      </c>
      <c r="F8" s="14">
        <v>7</v>
      </c>
      <c r="G8" s="14">
        <v>3.25</v>
      </c>
      <c r="H8" s="14"/>
      <c r="I8" s="14"/>
      <c r="J8" s="14"/>
      <c r="K8" s="14">
        <f t="shared" si="0"/>
        <v>3.25</v>
      </c>
      <c r="L8" s="14">
        <v>4</v>
      </c>
      <c r="M8" s="14">
        <f t="shared" si="1"/>
        <v>6.1</v>
      </c>
      <c r="N8" s="14"/>
    </row>
  </sheetData>
  <sortState ref="A2:N8">
    <sortCondition ref="M2"/>
  </sortState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9"/>
  <sheetViews>
    <sheetView tabSelected="1" workbookViewId="0">
      <selection activeCell="M7" sqref="M7:M10"/>
    </sheetView>
  </sheetViews>
  <sheetFormatPr defaultColWidth="9" defaultRowHeight="13.5"/>
  <sheetData>
    <row r="1" spans="1:14">
      <c r="A1" s="1" t="s">
        <v>0</v>
      </c>
      <c r="B1" s="1" t="s">
        <v>1</v>
      </c>
      <c r="C1" s="2" t="s">
        <v>3</v>
      </c>
      <c r="D1" s="2" t="s">
        <v>2</v>
      </c>
      <c r="E1" s="1" t="s">
        <v>4</v>
      </c>
      <c r="F1" s="1" t="s">
        <v>263</v>
      </c>
      <c r="G1" s="1" t="s">
        <v>264</v>
      </c>
      <c r="H1" s="1" t="s">
        <v>8</v>
      </c>
      <c r="I1" s="1" t="s">
        <v>265</v>
      </c>
      <c r="J1" s="1" t="s">
        <v>9</v>
      </c>
      <c r="K1" s="1" t="s">
        <v>266</v>
      </c>
      <c r="L1" s="1" t="s">
        <v>11</v>
      </c>
      <c r="M1" s="1" t="s">
        <v>267</v>
      </c>
      <c r="N1" t="s">
        <v>13</v>
      </c>
    </row>
    <row r="2" spans="1:14">
      <c r="A2" s="3">
        <v>1</v>
      </c>
      <c r="B2" s="4" t="s">
        <v>268</v>
      </c>
      <c r="C2" s="3" t="s">
        <v>269</v>
      </c>
      <c r="D2" s="3" t="s">
        <v>270</v>
      </c>
      <c r="E2" s="3" t="s">
        <v>271</v>
      </c>
      <c r="F2" s="3">
        <v>1</v>
      </c>
      <c r="G2" s="3">
        <v>2.5</v>
      </c>
      <c r="H2" s="3">
        <v>4.67</v>
      </c>
      <c r="I2" s="3"/>
      <c r="J2" s="3">
        <v>3</v>
      </c>
      <c r="K2" s="3">
        <f>SUM(G2,H2,I2,J2)</f>
        <v>10.17</v>
      </c>
      <c r="L2" s="3">
        <v>3</v>
      </c>
      <c r="M2" s="3">
        <f t="shared" ref="M2:M19" si="0">F2*0.7+L2*0.3</f>
        <v>1.6</v>
      </c>
      <c r="N2" s="10" t="s">
        <v>17</v>
      </c>
    </row>
    <row r="3" spans="1:14">
      <c r="A3" s="3">
        <v>2</v>
      </c>
      <c r="B3" s="4" t="s">
        <v>268</v>
      </c>
      <c r="C3" s="3" t="s">
        <v>272</v>
      </c>
      <c r="D3" s="3" t="s">
        <v>273</v>
      </c>
      <c r="E3" s="3" t="s">
        <v>274</v>
      </c>
      <c r="F3" s="3">
        <v>2</v>
      </c>
      <c r="G3" s="3">
        <v>3</v>
      </c>
      <c r="H3" s="3">
        <v>7</v>
      </c>
      <c r="I3" s="3"/>
      <c r="J3" s="3">
        <v>8</v>
      </c>
      <c r="K3" s="3">
        <v>18</v>
      </c>
      <c r="L3" s="3">
        <v>2</v>
      </c>
      <c r="M3" s="3">
        <f t="shared" si="0"/>
        <v>2</v>
      </c>
      <c r="N3" s="10" t="s">
        <v>17</v>
      </c>
    </row>
    <row r="4" spans="1:14">
      <c r="A4" s="5">
        <v>3</v>
      </c>
      <c r="B4" s="6" t="s">
        <v>275</v>
      </c>
      <c r="C4" s="5" t="s">
        <v>276</v>
      </c>
      <c r="D4" s="5" t="s">
        <v>277</v>
      </c>
      <c r="E4" s="5" t="s">
        <v>278</v>
      </c>
      <c r="F4" s="5">
        <v>3</v>
      </c>
      <c r="G4" s="5">
        <v>1.5</v>
      </c>
      <c r="H4" s="5">
        <v>7</v>
      </c>
      <c r="I4" s="5">
        <v>-5</v>
      </c>
      <c r="J4" s="5"/>
      <c r="K4" s="5">
        <v>3.5</v>
      </c>
      <c r="L4" s="5">
        <v>6</v>
      </c>
      <c r="M4" s="5">
        <f t="shared" si="0"/>
        <v>3.9</v>
      </c>
      <c r="N4" s="11" t="s">
        <v>24</v>
      </c>
    </row>
    <row r="5" spans="1:14">
      <c r="A5" s="5">
        <v>6</v>
      </c>
      <c r="B5" s="6" t="s">
        <v>275</v>
      </c>
      <c r="C5" s="5" t="s">
        <v>279</v>
      </c>
      <c r="D5" s="5" t="s">
        <v>280</v>
      </c>
      <c r="E5" s="5" t="s">
        <v>281</v>
      </c>
      <c r="F5" s="5">
        <v>6</v>
      </c>
      <c r="G5" s="5">
        <v>1</v>
      </c>
      <c r="H5" s="5"/>
      <c r="I5" s="5"/>
      <c r="J5" s="5">
        <v>3</v>
      </c>
      <c r="K5" s="5">
        <v>4</v>
      </c>
      <c r="L5" s="5">
        <v>5</v>
      </c>
      <c r="M5" s="5">
        <f t="shared" si="0"/>
        <v>5.7</v>
      </c>
      <c r="N5" s="11" t="s">
        <v>24</v>
      </c>
    </row>
    <row r="6" spans="1:14">
      <c r="A6" s="5">
        <v>8</v>
      </c>
      <c r="B6" s="6" t="s">
        <v>275</v>
      </c>
      <c r="C6" s="5" t="s">
        <v>282</v>
      </c>
      <c r="D6" s="5" t="s">
        <v>283</v>
      </c>
      <c r="E6" s="5" t="s">
        <v>284</v>
      </c>
      <c r="F6" s="5">
        <v>8</v>
      </c>
      <c r="G6" s="5">
        <v>3</v>
      </c>
      <c r="H6" s="5">
        <v>21.5</v>
      </c>
      <c r="I6" s="5">
        <v>-5</v>
      </c>
      <c r="J6" s="5"/>
      <c r="K6" s="5">
        <v>19.5</v>
      </c>
      <c r="L6" s="5">
        <v>1</v>
      </c>
      <c r="M6" s="5">
        <f t="shared" si="0"/>
        <v>5.9</v>
      </c>
      <c r="N6" s="11" t="s">
        <v>24</v>
      </c>
    </row>
    <row r="7" spans="1:14">
      <c r="A7" s="7">
        <v>5</v>
      </c>
      <c r="B7" s="8" t="s">
        <v>275</v>
      </c>
      <c r="C7" s="7" t="s">
        <v>285</v>
      </c>
      <c r="D7" s="7" t="s">
        <v>286</v>
      </c>
      <c r="E7" s="7" t="s">
        <v>287</v>
      </c>
      <c r="F7" s="7">
        <v>5</v>
      </c>
      <c r="G7" s="7">
        <v>0.5</v>
      </c>
      <c r="H7" s="7"/>
      <c r="I7" s="7"/>
      <c r="J7" s="7"/>
      <c r="K7" s="7">
        <v>0.5</v>
      </c>
      <c r="L7" s="7">
        <v>9</v>
      </c>
      <c r="M7" s="7">
        <f t="shared" si="0"/>
        <v>6.2</v>
      </c>
      <c r="N7" s="12" t="s">
        <v>35</v>
      </c>
    </row>
    <row r="8" spans="1:14">
      <c r="A8" s="7">
        <v>4</v>
      </c>
      <c r="B8" s="8" t="s">
        <v>268</v>
      </c>
      <c r="C8" s="7" t="s">
        <v>288</v>
      </c>
      <c r="D8" s="7" t="s">
        <v>289</v>
      </c>
      <c r="E8" s="7" t="s">
        <v>290</v>
      </c>
      <c r="F8" s="7">
        <v>4</v>
      </c>
      <c r="G8" s="7">
        <v>1</v>
      </c>
      <c r="H8" s="7"/>
      <c r="I8" s="7">
        <v>-5</v>
      </c>
      <c r="J8" s="7"/>
      <c r="K8" s="7">
        <v>-4</v>
      </c>
      <c r="L8" s="7">
        <v>12</v>
      </c>
      <c r="M8" s="7">
        <f t="shared" si="0"/>
        <v>6.4</v>
      </c>
      <c r="N8" s="12" t="s">
        <v>35</v>
      </c>
    </row>
    <row r="9" spans="1:14">
      <c r="A9" s="7">
        <v>7</v>
      </c>
      <c r="B9" s="8" t="s">
        <v>275</v>
      </c>
      <c r="C9" s="7" t="s">
        <v>291</v>
      </c>
      <c r="D9" s="7" t="s">
        <v>292</v>
      </c>
      <c r="E9" s="7" t="s">
        <v>293</v>
      </c>
      <c r="F9" s="7">
        <v>7</v>
      </c>
      <c r="G9" s="7">
        <v>2.5</v>
      </c>
      <c r="H9" s="7">
        <v>1</v>
      </c>
      <c r="I9" s="7"/>
      <c r="J9" s="7"/>
      <c r="K9" s="7">
        <v>3.5</v>
      </c>
      <c r="L9" s="7">
        <v>6</v>
      </c>
      <c r="M9" s="7">
        <f t="shared" si="0"/>
        <v>6.7</v>
      </c>
      <c r="N9" s="12" t="s">
        <v>35</v>
      </c>
    </row>
    <row r="10" spans="1:14">
      <c r="A10" s="7">
        <v>10</v>
      </c>
      <c r="B10" s="8" t="s">
        <v>268</v>
      </c>
      <c r="C10" s="7" t="s">
        <v>294</v>
      </c>
      <c r="D10" s="7" t="s">
        <v>295</v>
      </c>
      <c r="E10" s="7" t="s">
        <v>296</v>
      </c>
      <c r="F10" s="7">
        <v>10</v>
      </c>
      <c r="G10" s="7">
        <v>1.5</v>
      </c>
      <c r="H10" s="7">
        <v>6</v>
      </c>
      <c r="I10" s="7"/>
      <c r="J10" s="7"/>
      <c r="K10" s="7">
        <v>7.5</v>
      </c>
      <c r="L10" s="7">
        <v>4</v>
      </c>
      <c r="M10" s="7">
        <f t="shared" si="0"/>
        <v>8.2</v>
      </c>
      <c r="N10" s="12" t="s">
        <v>35</v>
      </c>
    </row>
    <row r="11" spans="1:14">
      <c r="A11" s="2">
        <v>9</v>
      </c>
      <c r="B11" s="1" t="s">
        <v>268</v>
      </c>
      <c r="C11" s="2" t="s">
        <v>297</v>
      </c>
      <c r="D11" s="2" t="s">
        <v>298</v>
      </c>
      <c r="E11" s="2" t="s">
        <v>299</v>
      </c>
      <c r="F11" s="2">
        <v>9</v>
      </c>
      <c r="G11" s="2">
        <v>1</v>
      </c>
      <c r="H11" s="2"/>
      <c r="I11" s="2">
        <v>-5</v>
      </c>
      <c r="J11" s="2">
        <v>3</v>
      </c>
      <c r="K11" s="2">
        <v>-1</v>
      </c>
      <c r="L11" s="2">
        <v>11</v>
      </c>
      <c r="M11" s="2">
        <f t="shared" si="0"/>
        <v>9.6</v>
      </c>
      <c r="N11" s="13"/>
    </row>
    <row r="12" spans="1:14">
      <c r="A12" s="2">
        <v>12</v>
      </c>
      <c r="B12" s="1" t="s">
        <v>275</v>
      </c>
      <c r="C12" s="2" t="s">
        <v>300</v>
      </c>
      <c r="D12" s="2" t="s">
        <v>301</v>
      </c>
      <c r="E12" s="2" t="s">
        <v>302</v>
      </c>
      <c r="F12" s="2">
        <v>12</v>
      </c>
      <c r="G12" s="2">
        <v>0.5</v>
      </c>
      <c r="H12" s="2"/>
      <c r="I12" s="2"/>
      <c r="J12" s="2"/>
      <c r="K12" s="2">
        <v>0.5</v>
      </c>
      <c r="L12" s="2">
        <v>9</v>
      </c>
      <c r="M12" s="2">
        <f t="shared" si="0"/>
        <v>11.1</v>
      </c>
      <c r="N12" s="13"/>
    </row>
    <row r="13" spans="1:14">
      <c r="A13" s="2">
        <v>13</v>
      </c>
      <c r="B13" s="1" t="s">
        <v>268</v>
      </c>
      <c r="C13" s="2" t="s">
        <v>303</v>
      </c>
      <c r="D13" s="2" t="s">
        <v>304</v>
      </c>
      <c r="E13" s="2" t="s">
        <v>305</v>
      </c>
      <c r="F13" s="2">
        <v>13</v>
      </c>
      <c r="G13" s="2">
        <v>0.75</v>
      </c>
      <c r="H13" s="2"/>
      <c r="I13" s="2"/>
      <c r="J13" s="2"/>
      <c r="K13" s="2">
        <v>0.75</v>
      </c>
      <c r="L13" s="2">
        <v>8</v>
      </c>
      <c r="M13" s="2">
        <f t="shared" si="0"/>
        <v>11.5</v>
      </c>
      <c r="N13" s="13"/>
    </row>
    <row r="14" spans="1:14">
      <c r="A14" s="2">
        <v>11</v>
      </c>
      <c r="B14" s="1" t="s">
        <v>268</v>
      </c>
      <c r="C14" s="2" t="s">
        <v>306</v>
      </c>
      <c r="D14" s="2" t="s">
        <v>307</v>
      </c>
      <c r="E14" s="2" t="s">
        <v>308</v>
      </c>
      <c r="F14" s="2">
        <v>11</v>
      </c>
      <c r="G14" s="2">
        <v>0.75</v>
      </c>
      <c r="H14" s="2"/>
      <c r="I14" s="2">
        <v>-15</v>
      </c>
      <c r="J14" s="2"/>
      <c r="K14" s="2">
        <v>-14.25</v>
      </c>
      <c r="L14" s="2">
        <v>13</v>
      </c>
      <c r="M14" s="2">
        <f t="shared" si="0"/>
        <v>11.6</v>
      </c>
      <c r="N14" s="13"/>
    </row>
    <row r="15" spans="1:14">
      <c r="A15" s="2">
        <v>14</v>
      </c>
      <c r="B15" s="1" t="s">
        <v>268</v>
      </c>
      <c r="C15" s="2" t="s">
        <v>309</v>
      </c>
      <c r="D15" s="2" t="s">
        <v>310</v>
      </c>
      <c r="E15" s="2" t="s">
        <v>311</v>
      </c>
      <c r="F15" s="2">
        <v>14</v>
      </c>
      <c r="G15" s="2">
        <v>0</v>
      </c>
      <c r="H15" s="2"/>
      <c r="I15" s="2"/>
      <c r="J15" s="2"/>
      <c r="K15" s="2">
        <v>0</v>
      </c>
      <c r="L15" s="2">
        <v>10</v>
      </c>
      <c r="M15" s="2">
        <f t="shared" si="0"/>
        <v>12.8</v>
      </c>
      <c r="N15" s="13"/>
    </row>
    <row r="16" spans="1:14">
      <c r="A16" s="2">
        <v>15</v>
      </c>
      <c r="B16" s="1" t="s">
        <v>268</v>
      </c>
      <c r="C16" s="2" t="s">
        <v>312</v>
      </c>
      <c r="D16" s="2" t="s">
        <v>313</v>
      </c>
      <c r="E16" s="2" t="s">
        <v>314</v>
      </c>
      <c r="F16" s="2">
        <v>15</v>
      </c>
      <c r="G16" s="2">
        <v>0</v>
      </c>
      <c r="H16" s="2"/>
      <c r="I16" s="2"/>
      <c r="J16" s="2"/>
      <c r="K16" s="2">
        <v>0</v>
      </c>
      <c r="L16" s="2">
        <v>10</v>
      </c>
      <c r="M16" s="2">
        <f t="shared" si="0"/>
        <v>13.5</v>
      </c>
      <c r="N16" s="13"/>
    </row>
    <row r="17" spans="1:14">
      <c r="A17" s="2">
        <v>16</v>
      </c>
      <c r="B17" s="1" t="s">
        <v>268</v>
      </c>
      <c r="C17" s="2" t="s">
        <v>315</v>
      </c>
      <c r="D17" s="2" t="s">
        <v>316</v>
      </c>
      <c r="E17" s="2" t="s">
        <v>317</v>
      </c>
      <c r="F17" s="2">
        <v>16</v>
      </c>
      <c r="G17" s="2">
        <v>0.5</v>
      </c>
      <c r="H17" s="2"/>
      <c r="I17" s="2"/>
      <c r="J17" s="2"/>
      <c r="K17" s="2">
        <v>0.5</v>
      </c>
      <c r="L17" s="2">
        <v>9</v>
      </c>
      <c r="M17" s="2">
        <f t="shared" si="0"/>
        <v>13.9</v>
      </c>
      <c r="N17" s="13"/>
    </row>
    <row r="18" spans="1:14">
      <c r="A18" s="2">
        <v>18</v>
      </c>
      <c r="B18" s="1" t="s">
        <v>268</v>
      </c>
      <c r="C18" s="9" t="s">
        <v>318</v>
      </c>
      <c r="D18" s="1" t="s">
        <v>319</v>
      </c>
      <c r="E18" s="66" t="s">
        <v>320</v>
      </c>
      <c r="F18" s="2">
        <v>18</v>
      </c>
      <c r="G18" s="2">
        <v>2</v>
      </c>
      <c r="H18" s="2">
        <v>4.33</v>
      </c>
      <c r="I18" s="2">
        <v>-5</v>
      </c>
      <c r="J18" s="2"/>
      <c r="K18" s="2">
        <v>1.33</v>
      </c>
      <c r="L18" s="2">
        <v>7</v>
      </c>
      <c r="M18" s="2">
        <f t="shared" si="0"/>
        <v>14.7</v>
      </c>
      <c r="N18" s="13"/>
    </row>
    <row r="19" spans="1:13">
      <c r="A19" s="2">
        <v>17</v>
      </c>
      <c r="B19" s="1" t="s">
        <v>275</v>
      </c>
      <c r="C19" s="2" t="s">
        <v>321</v>
      </c>
      <c r="D19" s="2" t="s">
        <v>322</v>
      </c>
      <c r="E19" s="2" t="s">
        <v>323</v>
      </c>
      <c r="F19" s="2">
        <v>17</v>
      </c>
      <c r="G19" s="2">
        <v>1</v>
      </c>
      <c r="H19" s="2"/>
      <c r="I19" s="2">
        <v>-5</v>
      </c>
      <c r="J19" s="2"/>
      <c r="K19" s="2">
        <v>-4</v>
      </c>
      <c r="L19" s="2">
        <v>12</v>
      </c>
      <c r="M19" s="2">
        <f t="shared" si="0"/>
        <v>15.5</v>
      </c>
    </row>
  </sheetData>
  <sortState ref="A2:N19">
    <sortCondition ref="M2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控制</vt:lpstr>
      <vt:lpstr>计算机</vt:lpstr>
      <vt:lpstr>软件工程</vt:lpstr>
      <vt:lpstr>仪器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2016-10-31T01:30:00Z</dcterms:created>
  <dcterms:modified xsi:type="dcterms:W3CDTF">2016-11-04T09:18:03Z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